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PROCESO DOCUMENTAL Hdo\Procedmientos PGD\PGD-08 Proce Actualiz Instrumentos Gestión Inf\2022 PGD-08 6\"/>
    </mc:Choice>
  </mc:AlternateContent>
  <bookViews>
    <workbookView xWindow="0" yWindow="0" windowWidth="28800" windowHeight="12135" tabRatio="749"/>
  </bookViews>
  <sheets>
    <sheet name="Reg Act HW-SW-Servicios-IF-RH" sheetId="36" r:id="rId1"/>
    <sheet name="INSTRUCTIVO " sheetId="39" r:id="rId2"/>
    <sheet name="Listas" sheetId="34" r:id="rId3"/>
  </sheets>
  <externalReferences>
    <externalReference r:id="rId4"/>
    <externalReference r:id="rId5"/>
    <externalReference r:id="rId6"/>
    <externalReference r:id="rId7"/>
  </externalReferences>
  <definedNames>
    <definedName name="_xlnm._FilterDatabase" localSheetId="0" hidden="1">'Reg Act HW-SW-Servicios-IF-RH'!$A$4:$BE$21</definedName>
    <definedName name="_xlnm.Print_Area" localSheetId="0">'Reg Act HW-SW-Servicios-IF-RH'!$B$4:$AW$13</definedName>
    <definedName name="EXCEPCIONES">[1]LISTA!$D$1:$D$16</definedName>
    <definedName name="FORMATO">[1]LISTA!$B$1:$B$11</definedName>
    <definedName name="FRECUENCIA">[1]LISTA!$C$1:$C$12</definedName>
    <definedName name="IDIOMA">[1]LISTA!$A$1:$A$3</definedName>
    <definedName name="_xlnm.Print_Titles" localSheetId="2">Listas!$1:$1</definedName>
    <definedName name="_xlnm.Print_Titles" localSheetId="0">'Reg Act HW-SW-Servicios-IF-RH'!$4:$4</definedName>
  </definedNames>
  <calcPr calcId="152511"/>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T21" i="36" l="1"/>
  <c r="AO21" i="36"/>
  <c r="AP21" i="36" s="1"/>
  <c r="AQ21" i="36" s="1"/>
  <c r="AD21" i="36"/>
  <c r="AE21" i="36" s="1"/>
  <c r="V21" i="36"/>
  <c r="S21" i="36"/>
  <c r="AT20" i="36"/>
  <c r="AO20" i="36"/>
  <c r="AP20" i="36" s="1"/>
  <c r="AD20" i="36"/>
  <c r="V20" i="36"/>
  <c r="S20" i="36"/>
  <c r="AT19" i="36"/>
  <c r="AO19" i="36"/>
  <c r="AP19" i="36" s="1"/>
  <c r="AQ19" i="36" s="1"/>
  <c r="AD19" i="36"/>
  <c r="AE19" i="36" s="1"/>
  <c r="V19" i="36"/>
  <c r="S19" i="36"/>
  <c r="AT18" i="36"/>
  <c r="AO18" i="36"/>
  <c r="AP18" i="36" s="1"/>
  <c r="AD18" i="36"/>
  <c r="V18" i="36"/>
  <c r="S18" i="36"/>
  <c r="AT17" i="36"/>
  <c r="AO17" i="36"/>
  <c r="AP17" i="36" s="1"/>
  <c r="AQ17" i="36" s="1"/>
  <c r="AD17" i="36"/>
  <c r="AE17" i="36" s="1"/>
  <c r="V17" i="36"/>
  <c r="S17" i="36"/>
  <c r="AO16" i="36"/>
  <c r="AP16" i="36" s="1"/>
  <c r="AD16" i="36"/>
  <c r="V16" i="36"/>
  <c r="S16" i="36"/>
  <c r="AT15" i="36"/>
  <c r="AO15" i="36"/>
  <c r="AP15" i="36" s="1"/>
  <c r="AQ15" i="36" s="1"/>
  <c r="AD15" i="36"/>
  <c r="AE15" i="36" s="1"/>
  <c r="V15" i="36"/>
  <c r="S15" i="36"/>
  <c r="AT14" i="36"/>
  <c r="AO14" i="36"/>
  <c r="AP14" i="36" s="1"/>
  <c r="AD14" i="36"/>
  <c r="V14" i="36"/>
  <c r="S14" i="36"/>
  <c r="AT13" i="36"/>
  <c r="AO13" i="36"/>
  <c r="AP13" i="36" s="1"/>
  <c r="AQ13" i="36" s="1"/>
  <c r="AD13" i="36"/>
  <c r="AE13" i="36" s="1"/>
  <c r="V13" i="36"/>
  <c r="S13" i="36"/>
  <c r="AT12" i="36"/>
  <c r="AO12" i="36"/>
  <c r="AP12" i="36" s="1"/>
  <c r="AD12" i="36"/>
  <c r="V12" i="36"/>
  <c r="S12" i="36"/>
  <c r="AT11" i="36"/>
  <c r="AO11" i="36"/>
  <c r="AP11" i="36" s="1"/>
  <c r="AQ11" i="36" s="1"/>
  <c r="AD11" i="36"/>
  <c r="AE11" i="36" s="1"/>
  <c r="V11" i="36"/>
  <c r="S11" i="36"/>
  <c r="AO10" i="36"/>
  <c r="AP10" i="36" s="1"/>
  <c r="AQ10" i="36" s="1"/>
  <c r="AD10" i="36"/>
  <c r="AE10" i="36" s="1"/>
  <c r="V10" i="36"/>
  <c r="S10" i="36"/>
  <c r="AO9" i="36"/>
  <c r="AP9" i="36" s="1"/>
  <c r="AQ9" i="36" s="1"/>
  <c r="AD9" i="36"/>
  <c r="AE9" i="36" s="1"/>
  <c r="V9" i="36"/>
  <c r="S9" i="36"/>
  <c r="AO8" i="36"/>
  <c r="AP8" i="36" s="1"/>
  <c r="AQ8" i="36" s="1"/>
  <c r="AD8" i="36"/>
  <c r="AE8" i="36" s="1"/>
  <c r="V8" i="36"/>
  <c r="S8" i="36"/>
  <c r="AO7" i="36"/>
  <c r="AP7" i="36" s="1"/>
  <c r="AQ7" i="36" s="1"/>
  <c r="AD7" i="36"/>
  <c r="AE7" i="36" s="1"/>
  <c r="V7" i="36"/>
  <c r="S7" i="36"/>
  <c r="AT6" i="36"/>
  <c r="AO6" i="36"/>
  <c r="AP6" i="36" s="1"/>
  <c r="AD6" i="36"/>
  <c r="V6" i="36"/>
  <c r="S6" i="36"/>
  <c r="AE20" i="36" l="1"/>
  <c r="AF20" i="36" s="1"/>
  <c r="AE12" i="36"/>
  <c r="AF12" i="36" s="1"/>
  <c r="AE16" i="36"/>
  <c r="AF16" i="36" s="1"/>
  <c r="AE18" i="36"/>
  <c r="AF18" i="36" s="1"/>
  <c r="AE6" i="36"/>
  <c r="AF6" i="36" s="1"/>
  <c r="AE14" i="36"/>
  <c r="AG14" i="36" s="1"/>
  <c r="T18" i="36"/>
  <c r="U18" i="36" s="1"/>
  <c r="T14" i="36"/>
  <c r="U14" i="36" s="1"/>
  <c r="T19" i="36"/>
  <c r="U19" i="36" s="1"/>
  <c r="T13" i="36"/>
  <c r="U13" i="36" s="1"/>
  <c r="T6" i="36"/>
  <c r="U6" i="36" s="1"/>
  <c r="T7" i="36"/>
  <c r="U7" i="36" s="1"/>
  <c r="T8" i="36"/>
  <c r="U8" i="36" s="1"/>
  <c r="T9" i="36"/>
  <c r="U9" i="36" s="1"/>
  <c r="T10" i="36"/>
  <c r="U10" i="36" s="1"/>
  <c r="T11" i="36"/>
  <c r="U11" i="36" s="1"/>
  <c r="T15" i="36"/>
  <c r="U15" i="36" s="1"/>
  <c r="T20" i="36"/>
  <c r="U20" i="36" s="1"/>
  <c r="T12" i="36"/>
  <c r="U12" i="36" s="1"/>
  <c r="T16" i="36"/>
  <c r="U16" i="36" s="1"/>
  <c r="T17" i="36"/>
  <c r="U17" i="36" s="1"/>
  <c r="T21" i="36"/>
  <c r="U21" i="36" s="1"/>
  <c r="AQ6" i="36"/>
  <c r="AR6" i="36"/>
  <c r="AF9" i="36"/>
  <c r="AG9" i="36"/>
  <c r="AF15" i="36"/>
  <c r="AG15" i="36"/>
  <c r="AQ18" i="36"/>
  <c r="AR18" i="36"/>
  <c r="AF8" i="36"/>
  <c r="AG8" i="36"/>
  <c r="AF13" i="36"/>
  <c r="AG13" i="36"/>
  <c r="AQ16" i="36"/>
  <c r="AR16" i="36"/>
  <c r="AF21" i="36"/>
  <c r="AG21" i="36"/>
  <c r="AF7" i="36"/>
  <c r="AG7" i="36"/>
  <c r="AF11" i="36"/>
  <c r="AG11" i="36"/>
  <c r="AQ14" i="36"/>
  <c r="AR14" i="36"/>
  <c r="AF19" i="36"/>
  <c r="AG19" i="36"/>
  <c r="AF10" i="36"/>
  <c r="AG10" i="36"/>
  <c r="AQ12" i="36"/>
  <c r="AR12" i="36"/>
  <c r="AF17" i="36"/>
  <c r="AG17" i="36"/>
  <c r="AQ20" i="36"/>
  <c r="AR20" i="36"/>
  <c r="AR8" i="36"/>
  <c r="AR10" i="36"/>
  <c r="AR13" i="36"/>
  <c r="AR17" i="36"/>
  <c r="AR21" i="36"/>
  <c r="AR7" i="36"/>
  <c r="AR9" i="36"/>
  <c r="AR11" i="36"/>
  <c r="AR15" i="36"/>
  <c r="AG16" i="36"/>
  <c r="AR19" i="36"/>
  <c r="AG12" i="36" l="1"/>
  <c r="AG6" i="36"/>
  <c r="AG20" i="36"/>
  <c r="AT16" i="36"/>
  <c r="AG18" i="36"/>
  <c r="AS8" i="36"/>
  <c r="AU8" i="36" s="1"/>
  <c r="AF14" i="36"/>
  <c r="AS14" i="36" s="1"/>
  <c r="AU14" i="36" s="1"/>
  <c r="AS20" i="36"/>
  <c r="AU20" i="36" s="1"/>
  <c r="AS12" i="36"/>
  <c r="AU12" i="36" s="1"/>
  <c r="AS19" i="36"/>
  <c r="AU19" i="36" s="1"/>
  <c r="AS11" i="36"/>
  <c r="AU11" i="36" s="1"/>
  <c r="AS21" i="36"/>
  <c r="AU21" i="36" s="1"/>
  <c r="AS13" i="36"/>
  <c r="AU13" i="36" s="1"/>
  <c r="AS18" i="36"/>
  <c r="AU18" i="36" s="1"/>
  <c r="AS9" i="36"/>
  <c r="AU9" i="36" s="1"/>
  <c r="AS17" i="36"/>
  <c r="AU17" i="36" s="1"/>
  <c r="AS10" i="36"/>
  <c r="AU10" i="36" s="1"/>
  <c r="AS7" i="36"/>
  <c r="AU7" i="36" s="1"/>
  <c r="AS16" i="36"/>
  <c r="AU16" i="36" s="1"/>
  <c r="AS15" i="36"/>
  <c r="AU15" i="36" s="1"/>
  <c r="AS6" i="36"/>
  <c r="AU6" i="36" s="1"/>
  <c r="AT7" i="36"/>
  <c r="AT8" i="36"/>
  <c r="AT9" i="36"/>
  <c r="AT10" i="36"/>
</calcChain>
</file>

<file path=xl/comments1.xml><?xml version="1.0" encoding="utf-8"?>
<comments xmlns="http://schemas.openxmlformats.org/spreadsheetml/2006/main">
  <authors>
    <author/>
    <author>Angela Johanna Quinche Martinez</author>
  </authors>
  <commentList>
    <comment ref="F4" authorId="0" shapeId="0">
      <text>
        <r>
          <rPr>
            <sz val="10"/>
            <color indexed="8"/>
            <rFont val="Arial"/>
            <family val="2"/>
          </rPr>
          <t>Maque con "</t>
        </r>
        <r>
          <rPr>
            <b/>
            <u/>
            <sz val="10"/>
            <color indexed="8"/>
            <rFont val="Arial"/>
            <family val="2"/>
          </rPr>
          <t>X</t>
        </r>
        <r>
          <rPr>
            <sz val="10"/>
            <color indexed="8"/>
            <rFont val="Arial"/>
            <family val="2"/>
          </rPr>
          <t xml:space="preserve">" </t>
        </r>
      </text>
    </comment>
    <comment ref="J4" authorId="1" shapeId="0">
      <text>
        <r>
          <rPr>
            <sz val="9"/>
            <color indexed="81"/>
            <rFont val="Tahoma"/>
            <family val="2"/>
          </rPr>
          <t>Marque con una "X" si contiene datos personales</t>
        </r>
      </text>
    </comment>
    <comment ref="K4" authorId="0" shapeId="0">
      <text>
        <r>
          <rPr>
            <b/>
            <sz val="10"/>
            <color indexed="8"/>
            <rFont val="Arial"/>
            <family val="2"/>
          </rPr>
          <t xml:space="preserve">Publica (IP): </t>
        </r>
        <r>
          <rPr>
            <sz val="10"/>
            <color indexed="8"/>
            <rFont val="Arial"/>
            <family val="2"/>
          </rPr>
          <t xml:space="preserve">Puede ser entregada o publicada sin restricciones dentro y fuera de la entidad, sin que implique daños a terceros, actividades y procesos de la entidad.
</t>
        </r>
        <r>
          <rPr>
            <b/>
            <sz val="10"/>
            <color indexed="8"/>
            <rFont val="Arial"/>
            <family val="2"/>
          </rPr>
          <t>Publica Reservada (IPR):</t>
        </r>
        <r>
          <rPr>
            <sz val="10"/>
            <color indexed="8"/>
            <rFont val="Arial"/>
            <family val="2"/>
          </rPr>
          <t xml:space="preserve"> Disponible solo para un proceso de la entidad, en caso de ser conocida por terceros sin autorizacion puede conllevar un impacto negativo de indole legal, operativa, de perdida de imagen, economica o que tenga fundamento legal su reserva.
</t>
        </r>
        <r>
          <rPr>
            <b/>
            <sz val="10"/>
            <color indexed="8"/>
            <rFont val="Arial"/>
            <family val="2"/>
          </rPr>
          <t>Publica Clasificada (IPC):</t>
        </r>
        <r>
          <rPr>
            <sz val="10"/>
            <color indexed="8"/>
            <rFont val="Arial"/>
            <family val="2"/>
          </rPr>
          <t xml:space="preserve"> Disponible para los procesos autorizados de la entidad y que en caso de ser conocida por terceros sin autorización puede conllevar un impacto negativo para los procesos de la misma. Esta información es propia de la entidad o de terceros y puede ser utilizada por los funcionarios autorizados de la entidad para realizar labores propias de los procesos, pero no puede ser conocida por terceros sin autorización del propietario.
</t>
        </r>
        <r>
          <rPr>
            <i/>
            <sz val="10"/>
            <color indexed="8"/>
            <rFont val="Arial"/>
            <family val="2"/>
          </rPr>
          <t>*</t>
        </r>
        <r>
          <rPr>
            <b/>
            <i/>
            <sz val="10"/>
            <color indexed="8"/>
            <rFont val="Arial"/>
            <family val="2"/>
          </rPr>
          <t xml:space="preserve">Excepción para IPR y IPC: </t>
        </r>
        <r>
          <rPr>
            <i/>
            <sz val="10"/>
            <color indexed="8"/>
            <rFont val="Arial"/>
            <family val="2"/>
          </rPr>
          <t>El acceso podrá ser negado a todo o parte del activo siempre y cuando este por escrito y no cause daño a:
a) El derecho de toda persona a la intimidad, bajo las limitaciones propias que impone la condición de servidor público, en concordancia con lo estipulado.
b) El derecho de toda persona a la vida, la salud o la seguridad.
c) Los secretos comerciales, industriales y profesionales.2 de 2017.
Ver Ley 1712 de 2014 Art 18 y 19 y sus modificaciones.</t>
        </r>
      </text>
    </comment>
    <comment ref="L4" authorId="0" shapeId="0">
      <text>
        <r>
          <rPr>
            <sz val="10"/>
            <color indexed="8"/>
            <rFont val="Arial"/>
            <family val="2"/>
          </rPr>
          <t>¿Qué sucede si una persona, entidad, proceso no autorizado accede al activo de información?</t>
        </r>
      </text>
    </comment>
    <comment ref="W4" authorId="0" shapeId="0">
      <text>
        <r>
          <rPr>
            <sz val="10"/>
            <color indexed="8"/>
            <rFont val="Arial"/>
            <family val="2"/>
          </rPr>
          <t>¿Qué sucede sí se pierde la completitud, exactitud o precisión del activo de información?</t>
        </r>
      </text>
    </comment>
    <comment ref="AH4" authorId="0" shapeId="0">
      <text>
        <r>
          <rPr>
            <sz val="10"/>
            <color indexed="8"/>
            <rFont val="Arial"/>
            <family val="2"/>
          </rPr>
          <t>¿Qué sucede sí el personal autorizado no puede acceder a la información autorizada?</t>
        </r>
      </text>
    </comment>
    <comment ref="AV4" authorId="1" shapeId="0">
      <text>
        <r>
          <rPr>
            <sz val="10"/>
            <color rgb="FF000000"/>
            <rFont val="Arial"/>
            <family val="2"/>
          </rPr>
          <t>La responsabilidad del custodio es controlar el acceso al activo.</t>
        </r>
      </text>
    </comment>
    <comment ref="D5" authorId="0" shapeId="0">
      <text>
        <r>
          <rPr>
            <sz val="10"/>
            <color indexed="8"/>
            <rFont val="Arial"/>
            <family val="2"/>
          </rPr>
          <t>Si esta registrada en el Banco Terminologico, Registre "Se encuentra en el Banco Terminologico", sino realice una descripción  general  del  activo,  especificando  la  información  que  contiene.</t>
        </r>
      </text>
    </comment>
    <comment ref="L5" authorId="1" shapeId="0">
      <text>
        <r>
          <rPr>
            <b/>
            <sz val="8"/>
            <color indexed="81"/>
            <rFont val="Arial"/>
            <family val="2"/>
          </rPr>
          <t xml:space="preserve">Riesgos de Gestion:
</t>
        </r>
        <r>
          <rPr>
            <sz val="8"/>
            <color indexed="81"/>
            <rFont val="Arial"/>
            <family val="2"/>
          </rPr>
          <t>Antijuridico, Cumplimiento, Estrategico, Financiero y Operativo</t>
        </r>
      </text>
    </comment>
    <comment ref="W5" authorId="1" shapeId="0">
      <text>
        <r>
          <rPr>
            <b/>
            <sz val="8"/>
            <color indexed="81"/>
            <rFont val="Arial"/>
            <family val="2"/>
          </rPr>
          <t xml:space="preserve">Riesgos de Gestion:
</t>
        </r>
        <r>
          <rPr>
            <sz val="8"/>
            <color indexed="81"/>
            <rFont val="Arial"/>
            <family val="2"/>
          </rPr>
          <t>Antijuridico, Cumplimiento, Estrategico, Financiero y Operativo</t>
        </r>
      </text>
    </comment>
    <comment ref="AH5" authorId="1" shapeId="0">
      <text>
        <r>
          <rPr>
            <b/>
            <sz val="8"/>
            <color indexed="81"/>
            <rFont val="Arial"/>
            <family val="2"/>
          </rPr>
          <t xml:space="preserve">Riesgos de Gestion:
</t>
        </r>
        <r>
          <rPr>
            <sz val="8"/>
            <color indexed="81"/>
            <rFont val="Arial"/>
            <family val="2"/>
          </rPr>
          <t>Antijuridico, Cumplimiento, Estrategico, Financiero y Operativo</t>
        </r>
      </text>
    </comment>
  </commentList>
</comments>
</file>

<file path=xl/sharedStrings.xml><?xml version="1.0" encoding="utf-8"?>
<sst xmlns="http://schemas.openxmlformats.org/spreadsheetml/2006/main" count="354" uniqueCount="263">
  <si>
    <t>Disco Duro</t>
  </si>
  <si>
    <t xml:space="preserve"> -- Despliegue y Seleccione de la Lista --</t>
  </si>
  <si>
    <t>11000 - Dirección de Apoyo al Despacho</t>
  </si>
  <si>
    <t>11100 - Centro de Atención al Ciudadano</t>
  </si>
  <si>
    <t>12000 - Dirección de Participación Ciudadana y Desarrollo Local</t>
  </si>
  <si>
    <t>13000 - Oficina de Control Interno</t>
  </si>
  <si>
    <t>14000 - Oficina de Asuntos Disciplinarios</t>
  </si>
  <si>
    <t>15000 - Oficina Asesora de Comunicaciones</t>
  </si>
  <si>
    <t>16000 - Oficina Asesora Jurídica</t>
  </si>
  <si>
    <t xml:space="preserve">18000 - Dirección de Reacción Inmediata </t>
  </si>
  <si>
    <t>20000 - Despacho del Contralor Auxiliar</t>
  </si>
  <si>
    <t>30000 - Dirección de Planeación</t>
  </si>
  <si>
    <t>30100 - Subdirección de Análisis, Estadísticas e Indicadores</t>
  </si>
  <si>
    <t>40000 - Dirección de Tecnologías de la Información y las Comunicaciones</t>
  </si>
  <si>
    <t>40100 - Subdireccion de la Gestion de la Informacion</t>
  </si>
  <si>
    <t>40200 - Subdireccion de Recursos Tecnologicos</t>
  </si>
  <si>
    <t>60000 - Dirección Administrativa y Financiera</t>
  </si>
  <si>
    <t>60100 - Subdirección Financiera</t>
  </si>
  <si>
    <t>60200 - Subdirección de Servicios Generales</t>
  </si>
  <si>
    <t>60300 - Subdirección de Recursos Materiales</t>
  </si>
  <si>
    <t xml:space="preserve">60400 - Subdirección de Contratación </t>
  </si>
  <si>
    <t>70000 - Dirección Talento Humano</t>
  </si>
  <si>
    <t>70100 - Subdirección de Bienestar Social</t>
  </si>
  <si>
    <t>70200 - Subdirección de Gestión del Talento Humano</t>
  </si>
  <si>
    <t>70300 - Subdirección de Carrera Administrativa</t>
  </si>
  <si>
    <t>70400 - Subdirección de Capacitación y Cooperación Técnica</t>
  </si>
  <si>
    <t>160000 - Dirección de Estudios de Economia y Política Pública</t>
  </si>
  <si>
    <t>160100 - Subdirección de Evaluación de Política Pública</t>
  </si>
  <si>
    <t>160200 - Subdirección de Estudios Economicos y Fiscales</t>
  </si>
  <si>
    <t xml:space="preserve">160300 - Subdirección de Estadistica y Analisis Presupuestal y Financiero </t>
  </si>
  <si>
    <t>170000 - Dirección de Responsabilidad Fiscal y Jurisdicción Coactiva</t>
  </si>
  <si>
    <t>170100 - Subdirección del Proceso de Responsabilidad Fiscal</t>
  </si>
  <si>
    <t>170200 - Subdirección de Jurisdicción Coactiva</t>
  </si>
  <si>
    <t>180000 - Auditoria Fiscal Ante la Contraloria</t>
  </si>
  <si>
    <t>X</t>
  </si>
  <si>
    <t>Cargo</t>
  </si>
  <si>
    <t>Español</t>
  </si>
  <si>
    <t>Nombre Completo del Facilitador del Proceso (Direccion de Planeacion)</t>
  </si>
  <si>
    <t>Nombre Completo del Profesional del Proceso Gestion Documental</t>
  </si>
  <si>
    <t>Dependencia o Tercero</t>
  </si>
  <si>
    <t>Subdirecciones de Fiscalizacion (12)</t>
  </si>
  <si>
    <t>Gerencias Locales (20)</t>
  </si>
  <si>
    <t>Dependencias</t>
  </si>
  <si>
    <t>Tercero</t>
  </si>
  <si>
    <t>Nombre Completo</t>
  </si>
  <si>
    <r>
      <t>Cargo (</t>
    </r>
    <r>
      <rPr>
        <b/>
        <u/>
        <sz val="10"/>
        <rFont val="Arial"/>
        <family val="2"/>
      </rPr>
      <t>Dependencia</t>
    </r>
    <r>
      <rPr>
        <b/>
        <sz val="10"/>
        <rFont val="Arial"/>
        <family val="2"/>
      </rPr>
      <t>) 
ó
Entidad y Cargo (</t>
    </r>
    <r>
      <rPr>
        <b/>
        <u/>
        <sz val="10"/>
        <rFont val="Arial"/>
        <family val="2"/>
      </rPr>
      <t>Tercero</t>
    </r>
    <r>
      <rPr>
        <b/>
        <sz val="10"/>
        <rFont val="Arial"/>
        <family val="2"/>
      </rPr>
      <t>)</t>
    </r>
  </si>
  <si>
    <t>Clasificación
Información
(Confidencialidad)</t>
  </si>
  <si>
    <t>Confidencialidad</t>
  </si>
  <si>
    <t>Antijuridico</t>
  </si>
  <si>
    <t>Corrupción</t>
  </si>
  <si>
    <t>Cumplimiento</t>
  </si>
  <si>
    <t>Estrategico</t>
  </si>
  <si>
    <t>Financiero</t>
  </si>
  <si>
    <t>Operativo</t>
  </si>
  <si>
    <t>Calificacion</t>
  </si>
  <si>
    <t>Cant</t>
  </si>
  <si>
    <t>Integridad</t>
  </si>
  <si>
    <t>Disponibilidad</t>
  </si>
  <si>
    <t>#</t>
  </si>
  <si>
    <t>Id</t>
  </si>
  <si>
    <t>Pública (IP)</t>
  </si>
  <si>
    <t>Pública Reservada (IPR)</t>
  </si>
  <si>
    <t>Pública Clasificada (IPC)</t>
  </si>
  <si>
    <t>Servicios</t>
  </si>
  <si>
    <r>
      <t xml:space="preserve">Activo de Informacion
Sofware - Hardware - Servicios - </t>
    </r>
    <r>
      <rPr>
        <b/>
        <sz val="10"/>
        <color rgb="FFFF0000"/>
        <rFont val="Arial"/>
        <family val="2"/>
      </rPr>
      <t>Instalaciones Fisicas - Recurso Humano</t>
    </r>
  </si>
  <si>
    <t>PC ó Portatil</t>
  </si>
  <si>
    <t>Servidor Institucional</t>
  </si>
  <si>
    <t>Data Center</t>
  </si>
  <si>
    <t>Centros de Cableado</t>
  </si>
  <si>
    <t>USB</t>
  </si>
  <si>
    <t>Ubicación</t>
  </si>
  <si>
    <t>Proceso</t>
  </si>
  <si>
    <t>PDE - Direccionamiento Estratégico</t>
  </si>
  <si>
    <t>PCCPI - Comunicación con el Cliente y Otras Partes Interesadas</t>
  </si>
  <si>
    <t>PEEPP - Estudios de Economía y Política Publica</t>
  </si>
  <si>
    <t>PVCGF - Vigilancia y Control a la Gestión Fiscal</t>
  </si>
  <si>
    <t>PRFJC - Responsabilidad Fiscal y Jurisdicción Coactiva</t>
  </si>
  <si>
    <t>PGJ - Gestión Jurídica</t>
  </si>
  <si>
    <t>PGTH - Gestión del Talento Humano</t>
  </si>
  <si>
    <t>PGAF - Gestión Administrativa y Financiera</t>
  </si>
  <si>
    <t xml:space="preserve">PGTI - Gestión de Tecnologías de la Información </t>
  </si>
  <si>
    <t>PGD - Gestión Documental</t>
  </si>
  <si>
    <t>PEM - Evaluación y Mejora</t>
  </si>
  <si>
    <t>¿Qué sucede sí el personal autorizado no puede acceder a la información autorizada?</t>
  </si>
  <si>
    <t>¿Qué sucede si es alterada indebidamente el activo afectando su funcionamiento?</t>
  </si>
  <si>
    <t>¿Qué sucede sí el personal autorizado no puede acceder a activo de información?</t>
  </si>
  <si>
    <t>¿Qué sucede si produce datos errados e incompletos o de acuerdo al rol desempeñado toma decisiones equivocadas por conocimiento o aptitudes en el desempeño de su cargo o funciones?</t>
  </si>
  <si>
    <t>¿Qué sucede sí no se encuentra disponible para el desarrollo del proceso?</t>
  </si>
  <si>
    <t>¿Qué sucede si la prestación del servicio genera información incorrecta?</t>
  </si>
  <si>
    <t>IMPACTO</t>
  </si>
  <si>
    <t>Antijurídico</t>
  </si>
  <si>
    <t>No incide para que se presente actuación incorrecta, irregular, omisiva o por extralimitación de funciones del servidor público que pueda dar lugar a una condena patrimonial para la Entidad</t>
  </si>
  <si>
    <t>No genera incumplimiento a los requisitos legales, contractuales, normatividad que rige y que expide la Entidad.</t>
  </si>
  <si>
    <t>Genera investigaciones disciplinarias y/o fiscales por el incumplimiento de requisitos legales, contractuales, normatividad que rige y que expide la Entidad.</t>
  </si>
  <si>
    <t>Estratégico</t>
  </si>
  <si>
    <t>No afecta  la operación de la Entidad</t>
  </si>
  <si>
    <t>Seguridad Inf</t>
  </si>
  <si>
    <t>SW</t>
  </si>
  <si>
    <t>HW</t>
  </si>
  <si>
    <t>RH</t>
  </si>
  <si>
    <t>SV</t>
  </si>
  <si>
    <t>Alta(A)</t>
  </si>
  <si>
    <t>Media(M)</t>
  </si>
  <si>
    <t>La calificación es baja  en todas las propiedades de confidencialidad, integridad, disponibilidad)</t>
  </si>
  <si>
    <t>Baja(B)</t>
  </si>
  <si>
    <t>Criticidad del activo de información</t>
  </si>
  <si>
    <t xml:space="preserve"> </t>
  </si>
  <si>
    <t>(Se calcula automáticamente en el formato de registro de activos de información).</t>
  </si>
  <si>
    <r>
      <rPr>
        <b/>
        <i/>
        <sz val="12"/>
        <color theme="1"/>
        <rFont val="Arial"/>
        <family val="2"/>
      </rPr>
      <t xml:space="preserve">Disponibilidad media: </t>
    </r>
    <r>
      <rPr>
        <sz val="12"/>
        <color theme="1"/>
        <rFont val="Arial"/>
        <family val="2"/>
      </rPr>
      <t>DM - Integridad media: IM- Publica Clasificada: IPC.</t>
    </r>
  </si>
  <si>
    <r>
      <rPr>
        <b/>
        <i/>
        <sz val="12"/>
        <color theme="1"/>
        <rFont val="Arial"/>
        <family val="2"/>
      </rPr>
      <t>Ejemplo:</t>
    </r>
    <r>
      <rPr>
        <sz val="12"/>
        <color theme="1"/>
        <rFont val="Arial"/>
        <family val="2"/>
      </rPr>
      <t xml:space="preserve"> DM-IM-IPC</t>
    </r>
  </si>
  <si>
    <t>Información  Pública  Reservada</t>
  </si>
  <si>
    <t>IPR</t>
  </si>
  <si>
    <t>Información  Pública  Clasificada</t>
  </si>
  <si>
    <t>IPC</t>
  </si>
  <si>
    <t>Información Pública</t>
  </si>
  <si>
    <t>IP</t>
  </si>
  <si>
    <t xml:space="preserve">Confidencialidad </t>
  </si>
  <si>
    <t>Nomenclatura</t>
  </si>
  <si>
    <t>Baja</t>
  </si>
  <si>
    <t>IB</t>
  </si>
  <si>
    <t>Media</t>
  </si>
  <si>
    <t>IM</t>
  </si>
  <si>
    <t>Alta</t>
  </si>
  <si>
    <t>IA</t>
  </si>
  <si>
    <t xml:space="preserve">Integridad </t>
  </si>
  <si>
    <t>DB</t>
  </si>
  <si>
    <t>DM</t>
  </si>
  <si>
    <t>DA</t>
  </si>
  <si>
    <t xml:space="preserve">Disponibilidad </t>
  </si>
  <si>
    <t>Se construye automáticamente en el formato de registro de activos de información, según la calificación asignada.</t>
  </si>
  <si>
    <r>
      <t>Nomenclatura</t>
    </r>
    <r>
      <rPr>
        <i/>
        <sz val="12"/>
        <color theme="1"/>
        <rFont val="Arial"/>
        <family val="2"/>
      </rPr>
      <t xml:space="preserve">: Disponibilidad - Nomenclatura Integridad - Nomenclatura Confidencialidad, </t>
    </r>
  </si>
  <si>
    <t>&gt;=17  y &lt;=24</t>
  </si>
  <si>
    <t>&gt;=9 y &lt;=16</t>
  </si>
  <si>
    <t>&lt;=8</t>
  </si>
  <si>
    <t>Sumatoria de los valores  del impacto</t>
  </si>
  <si>
    <t>Clasificación</t>
  </si>
  <si>
    <r>
      <t>(Se calcula automáticamente en el formato de registro de activos de información</t>
    </r>
    <r>
      <rPr>
        <sz val="12"/>
        <color theme="1"/>
        <rFont val="Times New Roman"/>
        <family val="1"/>
      </rPr>
      <t>).</t>
    </r>
  </si>
  <si>
    <r>
      <t>3.</t>
    </r>
    <r>
      <rPr>
        <b/>
        <sz val="7"/>
        <color theme="1"/>
        <rFont val="Arial"/>
        <family val="2"/>
      </rPr>
      <t xml:space="preserve">    </t>
    </r>
    <r>
      <rPr>
        <b/>
        <sz val="12"/>
        <color theme="1"/>
        <rFont val="Arial"/>
        <family val="2"/>
      </rPr>
      <t xml:space="preserve">Marcar la calificación en el registro de activos en la casilla correspondiente a cada impacto. </t>
    </r>
  </si>
  <si>
    <r>
      <t xml:space="preserve">Afecta </t>
    </r>
    <r>
      <rPr>
        <b/>
        <sz val="12"/>
        <color theme="1"/>
        <rFont val="Arial"/>
        <family val="2"/>
      </rPr>
      <t>la imagen de la</t>
    </r>
    <r>
      <rPr>
        <sz val="12"/>
        <color theme="1"/>
        <rFont val="Arial"/>
        <family val="2"/>
      </rPr>
      <t xml:space="preserve"> </t>
    </r>
    <r>
      <rPr>
        <b/>
        <sz val="12"/>
        <color theme="1"/>
        <rFont val="Arial"/>
        <family val="2"/>
      </rPr>
      <t>Contraloría</t>
    </r>
    <r>
      <rPr>
        <sz val="12"/>
        <color theme="1"/>
        <rFont val="Arial"/>
        <family val="2"/>
      </rPr>
      <t xml:space="preserve"> </t>
    </r>
    <r>
      <rPr>
        <b/>
        <sz val="12"/>
        <color theme="1"/>
        <rFont val="Arial"/>
        <family val="2"/>
      </rPr>
      <t>de Bogotá, D.C.</t>
    </r>
  </si>
  <si>
    <r>
      <t xml:space="preserve">Afecta  la imagen de </t>
    </r>
    <r>
      <rPr>
        <b/>
        <sz val="12"/>
        <color theme="1"/>
        <rFont val="Arial"/>
        <family val="2"/>
      </rPr>
      <t>un proceso</t>
    </r>
    <r>
      <rPr>
        <sz val="12"/>
        <color theme="1"/>
        <rFont val="Arial"/>
        <family val="2"/>
      </rPr>
      <t xml:space="preserve"> </t>
    </r>
  </si>
  <si>
    <t xml:space="preserve">No afecta la imagen de la Entidad </t>
  </si>
  <si>
    <t>Imagen</t>
  </si>
  <si>
    <r>
      <t xml:space="preserve">Provoca </t>
    </r>
    <r>
      <rPr>
        <b/>
        <sz val="12"/>
        <color theme="1"/>
        <rFont val="Arial"/>
        <family val="2"/>
      </rPr>
      <t xml:space="preserve">paralización </t>
    </r>
    <r>
      <rPr>
        <sz val="12"/>
        <color theme="1"/>
        <rFont val="Arial"/>
        <family val="2"/>
      </rPr>
      <t>de los servicios tecnológicos</t>
    </r>
  </si>
  <si>
    <r>
      <t xml:space="preserve">Provoca </t>
    </r>
    <r>
      <rPr>
        <b/>
        <sz val="12"/>
        <color theme="1"/>
        <rFont val="Arial"/>
        <family val="2"/>
      </rPr>
      <t xml:space="preserve">interrupción parcial </t>
    </r>
    <r>
      <rPr>
        <sz val="12"/>
        <color theme="1"/>
        <rFont val="Arial"/>
        <family val="2"/>
      </rPr>
      <t>de los servicios informáticos</t>
    </r>
  </si>
  <si>
    <r>
      <t>No afecta</t>
    </r>
    <r>
      <rPr>
        <sz val="12"/>
        <color theme="1"/>
        <rFont val="Arial"/>
        <family val="2"/>
      </rPr>
      <t xml:space="preserve"> o puede provocar </t>
    </r>
    <r>
      <rPr>
        <b/>
        <sz val="12"/>
        <color theme="1"/>
        <rFont val="Arial"/>
        <family val="2"/>
      </rPr>
      <t xml:space="preserve">interrupción momentánea </t>
    </r>
    <r>
      <rPr>
        <sz val="12"/>
        <color theme="1"/>
        <rFont val="Arial"/>
        <family val="2"/>
      </rPr>
      <t>de los servicios tecnológicos</t>
    </r>
  </si>
  <si>
    <t>Tecnología</t>
  </si>
  <si>
    <r>
      <t xml:space="preserve">Afecta la operación de </t>
    </r>
    <r>
      <rPr>
        <b/>
        <sz val="12"/>
        <color theme="1"/>
        <rFont val="Arial"/>
        <family val="2"/>
      </rPr>
      <t>dos o más procesos</t>
    </r>
  </si>
  <si>
    <r>
      <t xml:space="preserve">Afecta la operación de </t>
    </r>
    <r>
      <rPr>
        <b/>
        <sz val="12"/>
        <color theme="1"/>
        <rFont val="Arial"/>
        <family val="2"/>
      </rPr>
      <t>un proceso</t>
    </r>
  </si>
  <si>
    <r>
      <t xml:space="preserve">Presenta impacto </t>
    </r>
    <r>
      <rPr>
        <b/>
        <sz val="12"/>
        <color theme="1"/>
        <rFont val="Arial"/>
        <family val="2"/>
      </rPr>
      <t xml:space="preserve">negativo alto </t>
    </r>
    <r>
      <rPr>
        <sz val="12"/>
        <color theme="1"/>
        <rFont val="Arial"/>
        <family val="2"/>
      </rPr>
      <t>en la ejecución del presupuesto, elaboración de estados financieros, pagos, manejos de excedentes de tesorería y el manejo sobre los bienes.</t>
    </r>
  </si>
  <si>
    <r>
      <t xml:space="preserve">Presenta impacto </t>
    </r>
    <r>
      <rPr>
        <b/>
        <sz val="12"/>
        <color theme="1"/>
        <rFont val="Arial"/>
        <family val="2"/>
      </rPr>
      <t xml:space="preserve">negativo moderado </t>
    </r>
    <r>
      <rPr>
        <sz val="12"/>
        <color theme="1"/>
        <rFont val="Arial"/>
        <family val="2"/>
      </rPr>
      <t>en la ejecución del presupuesto, elaboración de estados financieros, pagos, manejos de excedentes de tesorería y el manejo sobre los bienes</t>
    </r>
  </si>
  <si>
    <r>
      <t>No presenta impacto</t>
    </r>
    <r>
      <rPr>
        <sz val="12"/>
        <color theme="1"/>
        <rFont val="Arial"/>
        <family val="2"/>
      </rPr>
      <t xml:space="preserve"> o presenta un impacto </t>
    </r>
    <r>
      <rPr>
        <b/>
        <sz val="12"/>
        <color theme="1"/>
        <rFont val="Arial"/>
        <family val="2"/>
      </rPr>
      <t xml:space="preserve">negativo leve </t>
    </r>
    <r>
      <rPr>
        <sz val="12"/>
        <color theme="1"/>
        <rFont val="Arial"/>
        <family val="2"/>
      </rPr>
      <t>en la ejecución del presupuesto, elaboración de estados financieros, pagos, manejos de excedentes de tesorería y el manejo sobre los bienes.</t>
    </r>
  </si>
  <si>
    <r>
      <t xml:space="preserve">Presenta impacto </t>
    </r>
    <r>
      <rPr>
        <b/>
        <sz val="12"/>
        <color theme="1"/>
        <rFont val="Arial"/>
        <family val="2"/>
      </rPr>
      <t xml:space="preserve">negativo alto </t>
    </r>
    <r>
      <rPr>
        <sz val="12"/>
        <color theme="1"/>
        <rFont val="Arial"/>
        <family val="2"/>
      </rPr>
      <t>en el cumplimiento de los objetivos y metas de la Entidad</t>
    </r>
  </si>
  <si>
    <r>
      <t xml:space="preserve">Presenta impacto </t>
    </r>
    <r>
      <rPr>
        <b/>
        <sz val="12"/>
        <color theme="1"/>
        <rFont val="Arial"/>
        <family val="2"/>
      </rPr>
      <t xml:space="preserve">negativo moderado </t>
    </r>
    <r>
      <rPr>
        <sz val="12"/>
        <color theme="1"/>
        <rFont val="Arial"/>
        <family val="2"/>
      </rPr>
      <t>en el cumplimiento de los objetivos y metas de la Entidad.</t>
    </r>
  </si>
  <si>
    <r>
      <t>No hay impacto</t>
    </r>
    <r>
      <rPr>
        <sz val="12"/>
        <color theme="1"/>
        <rFont val="Arial"/>
        <family val="2"/>
      </rPr>
      <t xml:space="preserve"> o presenta un impacto </t>
    </r>
    <r>
      <rPr>
        <b/>
        <sz val="12"/>
        <color theme="1"/>
        <rFont val="Arial"/>
        <family val="2"/>
      </rPr>
      <t xml:space="preserve">negativo leve </t>
    </r>
    <r>
      <rPr>
        <sz val="12"/>
        <color theme="1"/>
        <rFont val="Arial"/>
        <family val="2"/>
      </rPr>
      <t>en el cumplimiento de los objetivos y metas de la Entidad</t>
    </r>
  </si>
  <si>
    <r>
      <t xml:space="preserve">Genera multas, demandas, sanciones o intervención </t>
    </r>
    <r>
      <rPr>
        <sz val="12"/>
        <color theme="1"/>
        <rFont val="Arial"/>
        <family val="2"/>
      </rPr>
      <t xml:space="preserve">a la Entidad. </t>
    </r>
  </si>
  <si>
    <r>
      <t>Incide</t>
    </r>
    <r>
      <rPr>
        <sz val="12"/>
        <color theme="1"/>
        <rFont val="Arial"/>
        <family val="2"/>
      </rPr>
      <t xml:space="preserve"> en la presentación de acción u omisión y uso del poder para </t>
    </r>
    <r>
      <rPr>
        <b/>
        <sz val="12"/>
        <color theme="1"/>
        <rFont val="Arial"/>
        <family val="2"/>
      </rPr>
      <t>desviar la gestión de lo público hacia un beneficio privado</t>
    </r>
  </si>
  <si>
    <r>
      <t>No hay posibilidad</t>
    </r>
    <r>
      <rPr>
        <sz val="12"/>
        <color theme="1"/>
        <rFont val="Arial"/>
        <family val="2"/>
      </rPr>
      <t xml:space="preserve"> que se presente acción u omisión y uso del poder para </t>
    </r>
    <r>
      <rPr>
        <b/>
        <sz val="12"/>
        <color theme="1"/>
        <rFont val="Arial"/>
        <family val="2"/>
      </rPr>
      <t>desviar la gestión de lo público hacia un beneficio privado.</t>
    </r>
  </si>
  <si>
    <r>
      <t xml:space="preserve">Incide </t>
    </r>
    <r>
      <rPr>
        <sz val="12"/>
        <color theme="1"/>
        <rFont val="Arial"/>
        <family val="2"/>
      </rPr>
      <t>para que se presente actuación incorrecta, irregular, omisiva o por la extralimitación de funciones del servidor público que </t>
    </r>
    <r>
      <rPr>
        <b/>
        <sz val="12"/>
        <color theme="1"/>
        <rFont val="Arial"/>
        <family val="2"/>
      </rPr>
      <t>dar lugar a una condena patrimonial para la Entidad.</t>
    </r>
  </si>
  <si>
    <t>3- ALTA</t>
  </si>
  <si>
    <t>2- MEDIA</t>
  </si>
  <si>
    <t>1- BAJA</t>
  </si>
  <si>
    <t xml:space="preserve">TABLA DE RESPUESTAS </t>
  </si>
  <si>
    <r>
      <t>·</t>
    </r>
    <r>
      <rPr>
        <sz val="7"/>
        <color theme="1"/>
        <rFont val="Arial"/>
        <family val="2"/>
      </rPr>
      <t xml:space="preserve">         </t>
    </r>
    <r>
      <rPr>
        <sz val="12"/>
        <color theme="1"/>
        <rFont val="Arial"/>
        <family val="2"/>
      </rPr>
      <t>Impacto Imagen</t>
    </r>
  </si>
  <si>
    <r>
      <t>·</t>
    </r>
    <r>
      <rPr>
        <sz val="7"/>
        <color theme="1"/>
        <rFont val="Arial"/>
        <family val="2"/>
      </rPr>
      <t xml:space="preserve">         </t>
    </r>
    <r>
      <rPr>
        <sz val="12"/>
        <color theme="1"/>
        <rFont val="Arial"/>
        <family val="2"/>
      </rPr>
      <t>Impacto Tecnología</t>
    </r>
  </si>
  <si>
    <r>
      <t>·</t>
    </r>
    <r>
      <rPr>
        <sz val="7"/>
        <color theme="1"/>
        <rFont val="Arial"/>
        <family val="2"/>
      </rPr>
      <t xml:space="preserve">         </t>
    </r>
    <r>
      <rPr>
        <sz val="12"/>
        <color theme="1"/>
        <rFont val="Arial"/>
        <family val="2"/>
      </rPr>
      <t>Impacto Operativo</t>
    </r>
  </si>
  <si>
    <r>
      <t>·</t>
    </r>
    <r>
      <rPr>
        <sz val="7"/>
        <color theme="1"/>
        <rFont val="Arial"/>
        <family val="2"/>
      </rPr>
      <t xml:space="preserve">         </t>
    </r>
    <r>
      <rPr>
        <sz val="12"/>
        <color theme="1"/>
        <rFont val="Arial"/>
        <family val="2"/>
      </rPr>
      <t>Impacto Financiero</t>
    </r>
  </si>
  <si>
    <r>
      <t>·</t>
    </r>
    <r>
      <rPr>
        <sz val="7"/>
        <color theme="1"/>
        <rFont val="Arial"/>
        <family val="2"/>
      </rPr>
      <t xml:space="preserve">         </t>
    </r>
    <r>
      <rPr>
        <sz val="12"/>
        <color theme="1"/>
        <rFont val="Arial"/>
        <family val="2"/>
      </rPr>
      <t>Impacto  Estratégico</t>
    </r>
  </si>
  <si>
    <r>
      <t>·</t>
    </r>
    <r>
      <rPr>
        <sz val="7"/>
        <color theme="1"/>
        <rFont val="Arial"/>
        <family val="2"/>
      </rPr>
      <t xml:space="preserve">         </t>
    </r>
    <r>
      <rPr>
        <sz val="12"/>
        <color theme="1"/>
        <rFont val="Arial"/>
        <family val="2"/>
      </rPr>
      <t>Impacto Cumplimiento</t>
    </r>
  </si>
  <si>
    <r>
      <t>·</t>
    </r>
    <r>
      <rPr>
        <sz val="7"/>
        <color theme="1"/>
        <rFont val="Arial"/>
        <family val="2"/>
      </rPr>
      <t xml:space="preserve">         </t>
    </r>
    <r>
      <rPr>
        <sz val="12"/>
        <color theme="1"/>
        <rFont val="Arial"/>
        <family val="2"/>
      </rPr>
      <t>Impacto Corrupción</t>
    </r>
  </si>
  <si>
    <r>
      <t>·</t>
    </r>
    <r>
      <rPr>
        <sz val="7"/>
        <color theme="1"/>
        <rFont val="Arial"/>
        <family val="2"/>
      </rPr>
      <t xml:space="preserve">         </t>
    </r>
    <r>
      <rPr>
        <sz val="12"/>
        <color theme="1"/>
        <rFont val="Arial"/>
        <family val="2"/>
      </rPr>
      <t>Impacto Antijurídico</t>
    </r>
  </si>
  <si>
    <t>¿Qué sucede sí se pierde la completitud, exactitud o precisión del activo de información?</t>
  </si>
  <si>
    <r>
      <t xml:space="preserve">¿Qué sucede si una persona, entidad, proceso no autorizado accede al activo de información?
</t>
    </r>
    <r>
      <rPr>
        <b/>
        <sz val="12"/>
        <color rgb="FF000000"/>
        <rFont val="Arial"/>
        <family val="2"/>
      </rPr>
      <t>Nota:</t>
    </r>
    <r>
      <rPr>
        <sz val="12"/>
        <color rgb="FF000000"/>
        <rFont val="Arial"/>
        <family val="2"/>
      </rPr>
      <t xml:space="preserve"> Si el activo de información es catalogado como público la calificación de los impactos es 1- baja.</t>
    </r>
  </si>
  <si>
    <t>Propiedad</t>
  </si>
  <si>
    <t>PREGUNTAS SEGÚN TIPO DE ACTIVO Y PROPIEDAD</t>
  </si>
  <si>
    <r>
      <t>1.</t>
    </r>
    <r>
      <rPr>
        <sz val="7"/>
        <color theme="1"/>
        <rFont val="Arial"/>
        <family val="2"/>
      </rPr>
      <t xml:space="preserve">    </t>
    </r>
    <r>
      <rPr>
        <sz val="12"/>
        <color theme="1"/>
        <rFont val="Arial"/>
        <family val="2"/>
      </rPr>
      <t xml:space="preserve">Seleccionar la pregunta según el </t>
    </r>
    <r>
      <rPr>
        <b/>
        <sz val="12"/>
        <color theme="1"/>
        <rFont val="Arial"/>
        <family val="2"/>
      </rPr>
      <t xml:space="preserve">tipo de activo </t>
    </r>
    <r>
      <rPr>
        <sz val="12"/>
        <color theme="1"/>
        <rFont val="Arial"/>
        <family val="2"/>
      </rPr>
      <t xml:space="preserve">indicado en el campo (6) y la propiedad: confidencialidad, integridad y disponibilidad </t>
    </r>
  </si>
  <si>
    <t>Información que puede ser entregada o publicada sin restricciones a cualquier persona dentro y fuera de la entidad, sin que esto implique daños a terceros ni a las actividades y procesos de la entidad.</t>
  </si>
  <si>
    <t xml:space="preserve">Información disponible sólo para un proceso de la entidad y en caso de ser conocida por terceros sin autorización puede conllevar un impacto negativo de índole legal, operativa, de pérdida de imagen, económica o que tenga fundamento legal su reserva </t>
  </si>
  <si>
    <t>Clasificación Información</t>
  </si>
  <si>
    <t>Proceso Vigilancia y Control a la Gestión Fiscal - Recurso de información digital /Físico-001</t>
  </si>
  <si>
    <t>PVCGF-IDF-001</t>
  </si>
  <si>
    <t>Ejemplo</t>
  </si>
  <si>
    <t>Se debe habilitar contenido de macros al momento de abrir archivo Excel</t>
  </si>
  <si>
    <t>Instrucciones de diligenciamiento registro de activos de información</t>
  </si>
  <si>
    <r>
      <t xml:space="preserve">(5) Idioma: </t>
    </r>
    <r>
      <rPr>
        <sz val="12"/>
        <rFont val="Arial"/>
        <family val="2"/>
      </rPr>
      <t>Señale el idioma en que fue producida la información.</t>
    </r>
  </si>
  <si>
    <t>Sigla</t>
  </si>
  <si>
    <t>Tipo de activo de información</t>
  </si>
  <si>
    <t>Recurso de software</t>
  </si>
  <si>
    <t>Recurso de hardware</t>
  </si>
  <si>
    <t>Recurso humano</t>
  </si>
  <si>
    <r>
      <t xml:space="preserve">(7) </t>
    </r>
    <r>
      <rPr>
        <b/>
        <sz val="12"/>
        <rFont val="Arial"/>
        <family val="2"/>
      </rPr>
      <t xml:space="preserve">Contiene Datos Personales: </t>
    </r>
    <r>
      <rPr>
        <sz val="12"/>
        <rFont val="Arial"/>
        <family val="2"/>
      </rPr>
      <t>Marque con una "X" si contiene datos personales.</t>
    </r>
  </si>
  <si>
    <r>
      <t>(9)</t>
    </r>
    <r>
      <rPr>
        <b/>
        <sz val="7"/>
        <color theme="1"/>
        <rFont val="Arial"/>
        <family val="2"/>
      </rPr>
      <t xml:space="preserve">  </t>
    </r>
    <r>
      <rPr>
        <b/>
        <sz val="12"/>
        <color theme="1"/>
        <rFont val="Arial"/>
        <family val="2"/>
      </rPr>
      <t>Confidencialidad:</t>
    </r>
    <r>
      <rPr>
        <sz val="12"/>
        <color theme="1"/>
        <rFont val="Arial"/>
        <family val="2"/>
      </rPr>
      <t xml:space="preserve"> Propiedad que determina que la información sólo esté disponible y sea revelada a individuos, entidades o procesos autorizados.</t>
    </r>
  </si>
  <si>
    <r>
      <t>(10)</t>
    </r>
    <r>
      <rPr>
        <b/>
        <sz val="7"/>
        <color theme="1"/>
        <rFont val="Arial"/>
        <family val="2"/>
      </rPr>
      <t xml:space="preserve">  </t>
    </r>
    <r>
      <rPr>
        <b/>
        <sz val="12"/>
        <color theme="1"/>
        <rFont val="Arial"/>
        <family val="2"/>
      </rPr>
      <t>Integridad</t>
    </r>
    <r>
      <rPr>
        <sz val="12"/>
        <color theme="1"/>
        <rFont val="Arial"/>
        <family val="2"/>
      </rPr>
      <t>: Propiedad de salvaguardar la exactitud y estado completo de los activos.</t>
    </r>
  </si>
  <si>
    <r>
      <t>(11)</t>
    </r>
    <r>
      <rPr>
        <b/>
        <sz val="7"/>
        <color theme="1"/>
        <rFont val="Arial"/>
        <family val="2"/>
      </rPr>
      <t xml:space="preserve">  </t>
    </r>
    <r>
      <rPr>
        <b/>
        <sz val="12"/>
        <color theme="1"/>
        <rFont val="Arial"/>
        <family val="2"/>
      </rPr>
      <t>Disponibilidad</t>
    </r>
    <r>
      <rPr>
        <sz val="12"/>
        <color theme="1"/>
        <rFont val="Arial"/>
        <family val="2"/>
      </rPr>
      <t>: Propiedad de que la información sea accesible y utilizable por solicitud de una entidad autorizada, cuando ésta así lo requiera.</t>
    </r>
  </si>
  <si>
    <t xml:space="preserve">
Tipo Activo: RECURSO DE SOFTWARE
</t>
  </si>
  <si>
    <t>Tipo Activo: RECURSO DE HARDWARE</t>
  </si>
  <si>
    <r>
      <t xml:space="preserve">¿Qué sucede si una persona, entidad, proceso no autorizado conoce la configuración, claves al activo?
</t>
    </r>
    <r>
      <rPr>
        <b/>
        <sz val="12"/>
        <color rgb="FF000000"/>
        <rFont val="Arial"/>
        <family val="2"/>
      </rPr>
      <t xml:space="preserve">Nota: </t>
    </r>
    <r>
      <rPr>
        <sz val="12"/>
        <color rgb="FF000000"/>
        <rFont val="Arial"/>
        <family val="2"/>
      </rPr>
      <t>Si el activo de información es catalogado como público la calificación de los impactos es 1- baja.</t>
    </r>
  </si>
  <si>
    <t>Tipo Activo: RECURSO DE HUMANO</t>
  </si>
  <si>
    <r>
      <t xml:space="preserve">¿Qué sucede si tiene acceso a información que no corresponde a su cargo o función que desempeña?
</t>
    </r>
    <r>
      <rPr>
        <b/>
        <sz val="12"/>
        <color rgb="FF000000"/>
        <rFont val="Arial"/>
        <family val="2"/>
      </rPr>
      <t>Nota:</t>
    </r>
    <r>
      <rPr>
        <sz val="12"/>
        <color rgb="FF000000"/>
        <rFont val="Arial"/>
        <family val="2"/>
      </rPr>
      <t xml:space="preserve"> Si el activo de información es catalogado como público la calificación de los impactos es 1- baja.</t>
    </r>
  </si>
  <si>
    <r>
      <t xml:space="preserve">¿Qué sucede si una persona, entidad, proceso no autorizado conoce la configuración y claves de acceso al activo?
</t>
    </r>
    <r>
      <rPr>
        <b/>
        <sz val="12"/>
        <color rgb="FF000000"/>
        <rFont val="Arial"/>
        <family val="2"/>
      </rPr>
      <t>Nota:</t>
    </r>
    <r>
      <rPr>
        <sz val="12"/>
        <color rgb="FF000000"/>
        <rFont val="Arial"/>
        <family val="2"/>
      </rPr>
      <t xml:space="preserve"> Si el activo de información es catalogado como público la calificación de los impactos es 1- baja.</t>
    </r>
  </si>
  <si>
    <r>
      <t>(12)  Etiquetado</t>
    </r>
    <r>
      <rPr>
        <sz val="12"/>
        <color theme="1"/>
        <rFont val="Arial"/>
        <family val="2"/>
      </rPr>
      <t>: La etiqueta de la información se elaborada con dos componentes:</t>
    </r>
  </si>
  <si>
    <r>
      <rPr>
        <b/>
        <sz val="12"/>
        <color theme="1"/>
        <rFont val="Arial"/>
        <family val="2"/>
      </rPr>
      <t>(14) Custodio:</t>
    </r>
    <r>
      <rPr>
        <sz val="12"/>
        <color theme="1"/>
        <rFont val="Arial"/>
        <family val="2"/>
      </rPr>
      <t xml:space="preserve"> Identifique la(s) dependencia(s) encargada(s) de la custodia de la información.</t>
    </r>
  </si>
  <si>
    <r>
      <rPr>
        <b/>
        <sz val="12"/>
        <color theme="1"/>
        <rFont val="Arial"/>
        <family val="2"/>
      </rPr>
      <t xml:space="preserve">(15) Elaborado por: </t>
    </r>
    <r>
      <rPr>
        <sz val="12"/>
        <color theme="1"/>
        <rFont val="Arial"/>
        <family val="2"/>
      </rPr>
      <t>Nombre y cargo del Gestor de Calidad de la Dependencia Responsable del Documento.</t>
    </r>
  </si>
  <si>
    <r>
      <rPr>
        <b/>
        <sz val="12"/>
        <color theme="1"/>
        <rFont val="Arial"/>
        <family val="2"/>
      </rPr>
      <t xml:space="preserve">(16) Aprobado por: </t>
    </r>
    <r>
      <rPr>
        <sz val="12"/>
        <color theme="1"/>
        <rFont val="Arial"/>
        <family val="2"/>
      </rPr>
      <t>Nombre y cargo del Directivo de la Dependencia Responsable del Documento (Registro).</t>
    </r>
  </si>
  <si>
    <r>
      <rPr>
        <b/>
        <sz val="12"/>
        <color theme="1"/>
        <rFont val="Arial"/>
        <family val="2"/>
      </rPr>
      <t>(17) Revisión Proceso de Gestión Documental:</t>
    </r>
    <r>
      <rPr>
        <sz val="12"/>
        <color theme="1"/>
        <rFont val="Arial"/>
        <family val="2"/>
      </rPr>
      <t xml:space="preserve"> Nombre y cargo del profesional de gestión documental.</t>
    </r>
  </si>
  <si>
    <r>
      <rPr>
        <b/>
        <sz val="12"/>
        <color theme="1"/>
        <rFont val="Arial"/>
        <family val="2"/>
      </rPr>
      <t>(18) Revisión Dirección de Planeación:</t>
    </r>
    <r>
      <rPr>
        <sz val="12"/>
        <color theme="1"/>
        <rFont val="Arial"/>
        <family val="2"/>
      </rPr>
      <t xml:space="preserve"> Nombre Completo del Facilitador del Proceso de (Dirección de Planeación).</t>
    </r>
  </si>
  <si>
    <r>
      <t xml:space="preserve">Direcciones Sectoriales </t>
    </r>
    <r>
      <rPr>
        <b/>
        <sz val="12"/>
        <color rgb="FFFF0000"/>
        <rFont val="Calibri"/>
        <family val="2"/>
        <scheme val="minor"/>
      </rPr>
      <t>con</t>
    </r>
    <r>
      <rPr>
        <b/>
        <sz val="12"/>
        <color theme="1"/>
        <rFont val="Calibri"/>
        <family val="2"/>
        <scheme val="minor"/>
      </rPr>
      <t xml:space="preserve"> Subdirecciones (7)</t>
    </r>
  </si>
  <si>
    <r>
      <t xml:space="preserve">Direcciones Sectoriales </t>
    </r>
    <r>
      <rPr>
        <b/>
        <sz val="12"/>
        <color rgb="FFFF0000"/>
        <rFont val="Calibri"/>
        <family val="2"/>
        <scheme val="minor"/>
      </rPr>
      <t xml:space="preserve">sin </t>
    </r>
    <r>
      <rPr>
        <b/>
        <sz val="12"/>
        <color theme="1"/>
        <rFont val="Calibri"/>
        <family val="2"/>
        <scheme val="minor"/>
      </rPr>
      <t>Sd (6)</t>
    </r>
  </si>
  <si>
    <t>Identificador (1)</t>
  </si>
  <si>
    <t>Origen del Activo
Proceso del SIG (2)</t>
  </si>
  <si>
    <t>Nombre de Activo
de Informacion (3)</t>
  </si>
  <si>
    <t>Descripcion (4)</t>
  </si>
  <si>
    <t>Idioma (5)</t>
  </si>
  <si>
    <t>Tipo (6)</t>
  </si>
  <si>
    <t xml:space="preserve">Contiene Datos Personales (7) </t>
  </si>
  <si>
    <t>Clasificación de
la Información
(Confidencialidad) (8)</t>
  </si>
  <si>
    <t>Confidencialidad (9)</t>
  </si>
  <si>
    <t>Integridad (10)</t>
  </si>
  <si>
    <t>Disponibilidad (11)</t>
  </si>
  <si>
    <t>ETIQUETADO (12)</t>
  </si>
  <si>
    <t>CRITICIDAD (13)</t>
  </si>
  <si>
    <r>
      <rPr>
        <b/>
        <u/>
        <sz val="10"/>
        <rFont val="Arial"/>
        <family val="2"/>
      </rPr>
      <t>Custodio</t>
    </r>
    <r>
      <rPr>
        <b/>
        <sz val="10"/>
        <rFont val="Arial"/>
        <family val="2"/>
      </rPr>
      <t xml:space="preserve"> del Activo </t>
    </r>
    <r>
      <rPr>
        <sz val="10"/>
        <rFont val="Arial"/>
        <family val="2"/>
      </rPr>
      <t xml:space="preserve">(Controla </t>
    </r>
    <r>
      <rPr>
        <b/>
        <u/>
        <sz val="10"/>
        <rFont val="Arial"/>
        <family val="2"/>
      </rPr>
      <t>Acceso</t>
    </r>
    <r>
      <rPr>
        <sz val="10"/>
        <rFont val="Arial"/>
        <family val="2"/>
      </rPr>
      <t xml:space="preserve">) </t>
    </r>
    <r>
      <rPr>
        <b/>
        <sz val="10"/>
        <rFont val="Arial"/>
        <family val="2"/>
      </rPr>
      <t>(14)</t>
    </r>
  </si>
  <si>
    <r>
      <rPr>
        <b/>
        <u/>
        <sz val="10"/>
        <rFont val="Arial"/>
        <family val="2"/>
      </rPr>
      <t xml:space="preserve">Elaborado </t>
    </r>
    <r>
      <rPr>
        <b/>
        <sz val="10"/>
        <rFont val="Arial"/>
        <family val="2"/>
      </rPr>
      <t>por Gestor de Calidad de la Dependencia 
Responsable del Activo (15)</t>
    </r>
  </si>
  <si>
    <r>
      <rPr>
        <b/>
        <u/>
        <sz val="10"/>
        <rFont val="Arial"/>
        <family val="2"/>
      </rPr>
      <t xml:space="preserve">Aprobado </t>
    </r>
    <r>
      <rPr>
        <b/>
        <sz val="10"/>
        <rFont val="Arial"/>
        <family val="2"/>
      </rPr>
      <t xml:space="preserve">por el Directivo de la Dependencia 
Responsable del Activo y </t>
    </r>
    <r>
      <rPr>
        <b/>
        <sz val="10"/>
        <color rgb="FFFF0000"/>
        <rFont val="Arial"/>
        <family val="2"/>
      </rPr>
      <t>Proceso (16)</t>
    </r>
  </si>
  <si>
    <r>
      <rPr>
        <b/>
        <u/>
        <sz val="10"/>
        <rFont val="Arial"/>
        <family val="2"/>
      </rPr>
      <t xml:space="preserve">Revision </t>
    </r>
    <r>
      <rPr>
        <b/>
        <sz val="10"/>
        <rFont val="Arial"/>
        <family val="2"/>
      </rPr>
      <t>Proceso Gestion Documental (17)</t>
    </r>
  </si>
  <si>
    <r>
      <rPr>
        <b/>
        <u/>
        <sz val="10"/>
        <rFont val="Arial"/>
        <family val="2"/>
      </rPr>
      <t xml:space="preserve">Revision </t>
    </r>
    <r>
      <rPr>
        <b/>
        <sz val="10"/>
        <rFont val="Arial"/>
        <family val="2"/>
      </rPr>
      <t>Direccion de Planeacion (18)</t>
    </r>
  </si>
  <si>
    <t>Versión: 5.0</t>
  </si>
  <si>
    <t>La calificación debe estar fundamentada en una ley, decreto con fuerza de ley, tratado o convenio internacional ratificado por el Congreso o artículo</t>
  </si>
  <si>
    <t xml:space="preserve">
de la Constitución. Hay excepciones estipuladas en los Art 18 y 19 Ley 1712 de 2017.
</t>
  </si>
  <si>
    <t xml:space="preserve"> financiero, operativo y tecnología para las propiedades de confidencialidad, disponibilidad e integridad, según la siguiente tabla: </t>
  </si>
  <si>
    <r>
      <t>·  Calificación:</t>
    </r>
    <r>
      <rPr>
        <sz val="12"/>
        <color theme="1"/>
        <rFont val="Arial"/>
        <family val="2"/>
      </rPr>
      <t xml:space="preserve"> Campo es calculado automáticamente de la sumatoria de los valores determinados en antijurídico, corrupción, cumplimiento, estratégico,</t>
    </r>
  </si>
  <si>
    <r>
      <rPr>
        <b/>
        <sz val="12"/>
        <color theme="1"/>
        <rFont val="Arial"/>
        <family val="2"/>
      </rPr>
      <t xml:space="preserve">(1)  Identificador: </t>
    </r>
    <r>
      <rPr>
        <sz val="12"/>
        <color theme="1"/>
        <rFont val="Arial"/>
        <family val="2"/>
      </rPr>
      <t>Es asignado por Subdirector Administrativo de Servicios Generales, Director de Tecnologías de la Información y las Comunicaciones una</t>
    </r>
  </si>
  <si>
    <t xml:space="preserve"> información - sigla del tipo de activo (definido numeral 6 del presente instructivo) - consecutivo (único).</t>
  </si>
  <si>
    <t xml:space="preserve"> vez aprobada la incorporación del activo de información, el código asignado estará compuesto por denominación del proceso propietario del activo de</t>
  </si>
  <si>
    <t xml:space="preserve"> y en el inventario de activos físicos. </t>
  </si>
  <si>
    <t>1. Realizar la identificación del activo de información a través de la definición de la información contenida en la tabla de retención documental</t>
  </si>
  <si>
    <r>
      <rPr>
        <b/>
        <sz val="12"/>
        <color rgb="FF000000"/>
        <rFont val="Arial"/>
        <family val="2"/>
      </rPr>
      <t>INFORMACIÓN PÚBLICA RESERVADA:</t>
    </r>
    <r>
      <rPr>
        <sz val="12"/>
        <color rgb="FF000000"/>
        <rFont val="Arial"/>
        <family val="2"/>
      </rPr>
      <t xml:space="preserve">
Información que estando en poder o custodia de un sujeto obligado en su calidad de tal, es exceptuada de acceso a la ciudadanía por posibles daños a intereses públicos. En el acto de respuesta a solicitudes de acceso a información pública se debe aplicar el artículo 19 de la Ley 1712 de 2014.</t>
    </r>
  </si>
  <si>
    <t>Información disponible para los procesos autorizados de la entidad y que en caso de ser conocida por terceros sin autorización puede conllevar un impacto negativo para los procesos de la misma.
Esta información es propia de la entidad o de terceros y puede ser utilizada por los funcionarios autorizados de la entidad para realizar labores propias de los procesos, pero no puede ser conocida por terceros sin autorización del propietario.</t>
  </si>
  <si>
    <r>
      <rPr>
        <b/>
        <sz val="12"/>
        <color rgb="FF000000"/>
        <rFont val="Arial"/>
        <family val="2"/>
      </rPr>
      <t>INFORMACIÓN PÚBLICA CLASIFICADA:</t>
    </r>
    <r>
      <rPr>
        <sz val="12"/>
        <color rgb="FF000000"/>
        <rFont val="Arial"/>
        <family val="2"/>
      </rPr>
      <t xml:space="preserve">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de 2014.</t>
    </r>
  </si>
  <si>
    <r>
      <rPr>
        <b/>
        <sz val="12"/>
        <color rgb="FF000000"/>
        <rFont val="Arial"/>
        <family val="2"/>
      </rPr>
      <t>INFORMACIÓN PÚBLICA:</t>
    </r>
    <r>
      <rPr>
        <sz val="12"/>
        <color rgb="FF000000"/>
        <rFont val="Arial"/>
        <family val="2"/>
      </rPr>
      <t xml:space="preserve">
Toda información que un sujeto obligado genere, obtenga, adquiera, o controle en su calidad de tal (Ley 1712 de 2014).</t>
    </r>
  </si>
  <si>
    <t>Los numerales 9, 10 y 11 se contestan con respecto a la siguiente encuesta:</t>
  </si>
  <si>
    <t xml:space="preserve"> a la información, según la siguiente tabla:</t>
  </si>
  <si>
    <r>
      <t xml:space="preserve">(8) Clasificación información (confidencialidad): </t>
    </r>
    <r>
      <rPr>
        <sz val="12"/>
        <color theme="1"/>
        <rFont val="Arial"/>
        <family val="2"/>
      </rPr>
      <t>Determine el tipo de información según el nivel de confidencialidad y privilegios de acceso</t>
    </r>
  </si>
  <si>
    <t>los procesos listados corresponden a los definidos en el Subsistema de Gestión de Calidad.</t>
  </si>
  <si>
    <r>
      <rPr>
        <b/>
        <sz val="12"/>
        <color theme="1"/>
        <rFont val="Arial"/>
        <family val="2"/>
      </rPr>
      <t>(2) Origen del Activo Proceso SIG:</t>
    </r>
    <r>
      <rPr>
        <sz val="12"/>
        <color theme="1"/>
        <rFont val="Arial"/>
        <family val="2"/>
      </rPr>
      <t xml:space="preserve"> Escoja de la lista desplegable el proceso al que pertenece la producción del activo de información descrito, </t>
    </r>
  </si>
  <si>
    <t xml:space="preserve"> hardware, servicios y recursos humanos corresponde al nombre del activo de información.</t>
  </si>
  <si>
    <r>
      <rPr>
        <b/>
        <sz val="12"/>
        <color theme="1"/>
        <rFont val="Arial"/>
        <family val="2"/>
      </rPr>
      <t>(3) Nombre del activo de información</t>
    </r>
    <r>
      <rPr>
        <sz val="12"/>
        <color theme="1"/>
        <rFont val="Arial"/>
        <family val="2"/>
      </rPr>
      <t>: Para los recursos de información de física (diferente a la contenida en las tablas de retención documental), software,</t>
    </r>
  </si>
  <si>
    <t xml:space="preserve"> descripción general del documento, especificando la información que contiene.</t>
  </si>
  <si>
    <r>
      <rPr>
        <b/>
        <sz val="12"/>
        <rFont val="Arial"/>
        <family val="2"/>
      </rPr>
      <t>(4) Descripción de la Información:</t>
    </r>
    <r>
      <rPr>
        <sz val="12"/>
        <rFont val="Arial"/>
        <family val="2"/>
      </rPr>
      <t xml:space="preserve"> Si está registrada en el Banco Terminológico, Registre "Se encuentra en el Banco terminológico", sino realice una</t>
    </r>
  </si>
  <si>
    <r>
      <t xml:space="preserve">(6) Tipo: </t>
    </r>
    <r>
      <rPr>
        <sz val="12"/>
        <color theme="1"/>
        <rFont val="Arial"/>
        <family val="2"/>
      </rPr>
      <t>Seleccione de la lista desplegable el tipo de activo de información, se define los siguientes:</t>
    </r>
  </si>
  <si>
    <t xml:space="preserve">2. Seleccionar la respuesta 1-Baja, 2-Media, 3-Alta2. según las opciones presentadas en la tabla de respuestas para los impactos antijurídico, </t>
  </si>
  <si>
    <t xml:space="preserve"> y corrupción solo tiene opciones de respuesta baja y alta.</t>
  </si>
  <si>
    <t>corrupción, cumplimiento, estratégico, financiero, operativo y tecnología. Tener en cuenta que los impactos de carácter antijurídico</t>
  </si>
  <si>
    <t xml:space="preserve"> calificación determina la importancia del activo de información para la Entidad y para la seguridad  de la información, según la siguiente tabla:</t>
  </si>
  <si>
    <r>
      <rPr>
        <b/>
        <sz val="12"/>
        <color theme="1"/>
        <rFont val="Arial"/>
        <family val="2"/>
      </rPr>
      <t xml:space="preserve">(13)  Criticidad: </t>
    </r>
    <r>
      <rPr>
        <sz val="12"/>
        <color theme="1"/>
        <rFont val="Arial"/>
        <family val="2"/>
      </rPr>
      <t>Campo es calculado automáticamente con  la calificación de las propiedades de confidencialidad, integridad y disponibilidad, esta</t>
    </r>
  </si>
  <si>
    <r>
      <rPr>
        <b/>
        <sz val="12"/>
        <color theme="1"/>
        <rFont val="Arial"/>
        <family val="2"/>
      </rPr>
      <t>*Componente 2:</t>
    </r>
    <r>
      <rPr>
        <sz val="12"/>
        <color theme="1"/>
        <rFont val="Arial"/>
        <family val="2"/>
      </rPr>
      <t xml:space="preserve"> Al momento de identificar sí la información es pública clasificada o reservada se debe categorizar según su contenido en sensible, privado,</t>
    </r>
  </si>
  <si>
    <t xml:space="preserve"> y marcación de los activos de  información”</t>
  </si>
  <si>
    <t xml:space="preserve"> semiprivado, reservado (actividad realizada en el día a día al momento de marcar el activo de información), siguiendo Anexo 5. “Instructivo para el etiquetado</t>
  </si>
  <si>
    <t xml:space="preserve"> año o cuando se realice actualización de éste instrumento de gestión de información pública).</t>
  </si>
  <si>
    <r>
      <t xml:space="preserve">* Componente 1: </t>
    </r>
    <r>
      <rPr>
        <sz val="12"/>
        <color theme="1"/>
        <rFont val="Arial"/>
        <family val="2"/>
      </rPr>
      <t>Al momento de calificar disponibilidad, integridad y disponibilidad en el registro de activos de información (actividad realizada una vez al</t>
    </r>
  </si>
  <si>
    <t xml:space="preserve">La calificación de las propiedades  de confidencialidad, integridad, disponibilidad son:
·         Media en todas o 
·         Dos(2) bajas y una(1) media o
·         Dos(2) bajas y una(1) alta o
·         Una(1) baja, una(1) media, una(1) alta
·         Dos (2) Media y una (1) alta.
</t>
  </si>
  <si>
    <t xml:space="preserve">La calificación de confidencialidad, integridad, disponibilidad son:
·       Alta en dos (2) o más propiedades </t>
  </si>
  <si>
    <t>Código formato: PGD-08-01B</t>
  </si>
  <si>
    <r>
      <t xml:space="preserve">Registro de Activos Diferentes a Informacion Fisica y Digital
</t>
    </r>
    <r>
      <rPr>
        <sz val="16"/>
        <rFont val="Arial"/>
        <family val="2"/>
      </rPr>
      <t>Acta de Comité Interno Archivo N° XX del (Fecha)</t>
    </r>
  </si>
</sst>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0"/>
      <name val="Arial"/>
      <family val="2"/>
    </font>
    <font>
      <sz val="11"/>
      <color theme="1"/>
      <name val="Calibri"/>
      <family val="2"/>
      <scheme val="minor"/>
    </font>
    <font>
      <sz val="10"/>
      <name val="Arial"/>
      <family val="2"/>
    </font>
    <font>
      <sz val="11"/>
      <color indexed="8"/>
      <name val="Calibri"/>
      <family val="2"/>
    </font>
    <font>
      <sz val="11"/>
      <name val="Arial"/>
      <family val="2"/>
    </font>
    <font>
      <b/>
      <sz val="12"/>
      <name val="Arial"/>
      <family val="2"/>
    </font>
    <font>
      <b/>
      <sz val="10"/>
      <name val="Arial"/>
      <family val="2"/>
    </font>
    <font>
      <b/>
      <sz val="11"/>
      <name val="Arial"/>
      <family val="2"/>
    </font>
    <font>
      <sz val="10"/>
      <color indexed="8"/>
      <name val="Arial"/>
      <family val="2"/>
    </font>
    <font>
      <b/>
      <sz val="10"/>
      <color indexed="8"/>
      <name val="Arial"/>
      <family val="2"/>
    </font>
    <font>
      <b/>
      <u/>
      <sz val="10"/>
      <color indexed="8"/>
      <name val="Arial"/>
      <family val="2"/>
    </font>
    <font>
      <b/>
      <u/>
      <sz val="10"/>
      <name val="Arial"/>
      <family val="2"/>
    </font>
    <font>
      <sz val="10"/>
      <name val="Calibri"/>
      <family val="2"/>
      <scheme val="minor"/>
    </font>
    <font>
      <b/>
      <sz val="8"/>
      <name val="Arial"/>
      <family val="2"/>
    </font>
    <font>
      <sz val="9"/>
      <name val="Calibri"/>
      <family val="2"/>
      <scheme val="minor"/>
    </font>
    <font>
      <sz val="8"/>
      <name val="Arial"/>
      <family val="2"/>
    </font>
    <font>
      <b/>
      <sz val="10"/>
      <color rgb="FFFF0000"/>
      <name val="Arial"/>
      <family val="2"/>
    </font>
    <font>
      <i/>
      <sz val="10"/>
      <color indexed="8"/>
      <name val="Arial"/>
      <family val="2"/>
    </font>
    <font>
      <b/>
      <i/>
      <sz val="10"/>
      <color indexed="8"/>
      <name val="Arial"/>
      <family val="2"/>
    </font>
    <font>
      <b/>
      <u/>
      <sz val="12"/>
      <color theme="1"/>
      <name val="Arial"/>
      <family val="2"/>
    </font>
    <font>
      <sz val="12"/>
      <color theme="1"/>
      <name val="Arial"/>
      <family val="2"/>
    </font>
    <font>
      <b/>
      <sz val="12"/>
      <color theme="1"/>
      <name val="Arial"/>
      <family val="2"/>
    </font>
    <font>
      <sz val="11"/>
      <color theme="1"/>
      <name val="Arial"/>
      <family val="2"/>
    </font>
    <font>
      <b/>
      <sz val="11"/>
      <color rgb="FF000000"/>
      <name val="Arial"/>
      <family val="2"/>
    </font>
    <font>
      <b/>
      <sz val="9"/>
      <name val="Arial"/>
      <family val="2"/>
    </font>
    <font>
      <sz val="9"/>
      <color indexed="81"/>
      <name val="Tahoma"/>
      <family val="2"/>
    </font>
    <font>
      <b/>
      <sz val="8"/>
      <color indexed="81"/>
      <name val="Arial"/>
      <family val="2"/>
    </font>
    <font>
      <sz val="8"/>
      <color indexed="81"/>
      <name val="Arial"/>
      <family val="2"/>
    </font>
    <font>
      <b/>
      <i/>
      <sz val="12"/>
      <color theme="1"/>
      <name val="Arial"/>
      <family val="2"/>
    </font>
    <font>
      <sz val="12"/>
      <color rgb="FF000000"/>
      <name val="Arial"/>
      <family val="2"/>
    </font>
    <font>
      <b/>
      <sz val="12"/>
      <color rgb="FFFFFFFF"/>
      <name val="Arial"/>
      <family val="2"/>
    </font>
    <font>
      <b/>
      <sz val="7"/>
      <color theme="1"/>
      <name val="Arial"/>
      <family val="2"/>
    </font>
    <font>
      <b/>
      <sz val="12"/>
      <color theme="0"/>
      <name val="Arial"/>
      <family val="2"/>
    </font>
    <font>
      <i/>
      <sz val="12"/>
      <color theme="1"/>
      <name val="Arial"/>
      <family val="2"/>
    </font>
    <font>
      <sz val="12"/>
      <color theme="1"/>
      <name val="Calibri"/>
      <family val="2"/>
      <scheme val="minor"/>
    </font>
    <font>
      <sz val="12"/>
      <color theme="1"/>
      <name val="Times New Roman"/>
      <family val="1"/>
    </font>
    <font>
      <sz val="7"/>
      <color theme="1"/>
      <name val="Arial"/>
      <family val="2"/>
    </font>
    <font>
      <b/>
      <sz val="12"/>
      <color rgb="FF000000"/>
      <name val="Arial"/>
      <family val="2"/>
    </font>
    <font>
      <b/>
      <u/>
      <sz val="12"/>
      <color rgb="FF000000"/>
      <name val="Arial"/>
      <family val="2"/>
    </font>
    <font>
      <sz val="9"/>
      <color rgb="FFFFFFFF"/>
      <name val="Arial"/>
      <family val="2"/>
    </font>
    <font>
      <sz val="9"/>
      <color rgb="FF000000"/>
      <name val="Arial"/>
      <family val="2"/>
    </font>
    <font>
      <sz val="12"/>
      <name val="Arial"/>
      <family val="2"/>
    </font>
    <font>
      <b/>
      <sz val="12"/>
      <color theme="1"/>
      <name val="Calibri"/>
      <family val="2"/>
      <scheme val="minor"/>
    </font>
    <font>
      <b/>
      <sz val="12"/>
      <color rgb="FFFF0000"/>
      <name val="Calibri"/>
      <family val="2"/>
      <scheme val="minor"/>
    </font>
    <font>
      <sz val="10"/>
      <color rgb="FF000000"/>
      <name val="Arial"/>
      <family val="2"/>
    </font>
    <font>
      <b/>
      <sz val="16"/>
      <name val="Arial"/>
      <family val="2"/>
    </font>
    <font>
      <sz val="16"/>
      <name val="Arial"/>
      <family val="2"/>
    </font>
  </fonts>
  <fills count="35">
    <fill>
      <patternFill patternType="none"/>
    </fill>
    <fill>
      <patternFill patternType="gray125"/>
    </fill>
    <fill>
      <patternFill patternType="solid">
        <fgColor indexed="9"/>
        <bgColor indexed="26"/>
      </patternFill>
    </fill>
    <fill>
      <patternFill patternType="solid">
        <fgColor theme="6" tint="0.39997558519241921"/>
        <bgColor indexed="40"/>
      </patternFill>
    </fill>
    <fill>
      <patternFill patternType="solid">
        <fgColor theme="9" tint="0.39997558519241921"/>
        <bgColor indexed="40"/>
      </patternFill>
    </fill>
    <fill>
      <patternFill patternType="solid">
        <fgColor theme="9" tint="-0.249977111117893"/>
        <bgColor indexed="40"/>
      </patternFill>
    </fill>
    <fill>
      <patternFill patternType="solid">
        <fgColor theme="9" tint="0.59999389629810485"/>
        <bgColor indexed="40"/>
      </patternFill>
    </fill>
    <fill>
      <patternFill patternType="solid">
        <fgColor theme="6" tint="0.59999389629810485"/>
        <bgColor indexed="40"/>
      </patternFill>
    </fill>
    <fill>
      <patternFill patternType="solid">
        <fgColor theme="9" tint="0.79998168889431442"/>
        <bgColor indexed="26"/>
      </patternFill>
    </fill>
    <fill>
      <patternFill patternType="solid">
        <fgColor theme="9" tint="0.79998168889431442"/>
        <bgColor indexed="64"/>
      </patternFill>
    </fill>
    <fill>
      <patternFill patternType="solid">
        <fgColor theme="6" tint="0.79998168889431442"/>
        <bgColor indexed="64"/>
      </patternFill>
    </fill>
    <fill>
      <patternFill patternType="solid">
        <fgColor rgb="FF33CCCC"/>
        <bgColor indexed="40"/>
      </patternFill>
    </fill>
    <fill>
      <patternFill patternType="solid">
        <fgColor rgb="FF8DE5E3"/>
        <bgColor indexed="40"/>
      </patternFill>
    </fill>
    <fill>
      <patternFill patternType="solid">
        <fgColor rgb="FFFFFFCC"/>
        <bgColor indexed="64"/>
      </patternFill>
    </fill>
    <fill>
      <patternFill patternType="solid">
        <fgColor rgb="FF00B0F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33CCCC"/>
        <bgColor indexed="64"/>
      </patternFill>
    </fill>
    <fill>
      <patternFill patternType="solid">
        <fgColor rgb="FF3FFFCD"/>
        <bgColor indexed="64"/>
      </patternFill>
    </fill>
    <fill>
      <patternFill patternType="solid">
        <fgColor rgb="FFFFC000"/>
        <bgColor indexed="64"/>
      </patternFill>
    </fill>
    <fill>
      <patternFill patternType="solid">
        <fgColor rgb="FF00B0F0"/>
        <bgColor indexed="40"/>
      </patternFill>
    </fill>
    <fill>
      <patternFill patternType="solid">
        <fgColor rgb="FFFF00FF"/>
        <bgColor indexed="64"/>
      </patternFill>
    </fill>
    <fill>
      <patternFill patternType="solid">
        <fgColor theme="0" tint="-0.499984740745262"/>
        <bgColor indexed="64"/>
      </patternFill>
    </fill>
    <fill>
      <patternFill patternType="solid">
        <fgColor rgb="FFFF99FF"/>
        <bgColor indexed="64"/>
      </patternFill>
    </fill>
    <fill>
      <patternFill patternType="solid">
        <fgColor rgb="FFFF00FF"/>
        <bgColor indexed="40"/>
      </patternFill>
    </fill>
    <fill>
      <patternFill patternType="solid">
        <fgColor rgb="FF0070C0"/>
        <bgColor indexed="64"/>
      </patternFill>
    </fill>
    <fill>
      <patternFill patternType="solid">
        <fgColor rgb="FF00B050"/>
        <bgColor indexed="64"/>
      </patternFill>
    </fill>
    <fill>
      <patternFill patternType="solid">
        <fgColor theme="4" tint="0.59999389629810485"/>
        <bgColor indexed="64"/>
      </patternFill>
    </fill>
    <fill>
      <patternFill patternType="solid">
        <fgColor rgb="FF2E74B5"/>
        <bgColor indexed="64"/>
      </patternFill>
    </fill>
    <fill>
      <patternFill patternType="solid">
        <fgColor theme="4" tint="-0.249977111117893"/>
        <bgColor indexed="64"/>
      </patternFill>
    </fill>
    <fill>
      <patternFill patternType="solid">
        <fgColor rgb="FFBDD6EE"/>
        <bgColor indexed="64"/>
      </patternFill>
    </fill>
    <fill>
      <patternFill patternType="solid">
        <fgColor rgb="FFFFFFFF"/>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9" fontId="2" fillId="0" borderId="0" applyFill="0" applyBorder="0" applyAlignment="0" applyProtection="0"/>
    <xf numFmtId="0" fontId="1" fillId="0" borderId="0"/>
  </cellStyleXfs>
  <cellXfs count="273">
    <xf numFmtId="0" fontId="0" fillId="0" borderId="0" xfId="0"/>
    <xf numFmtId="0" fontId="4" fillId="0" borderId="0" xfId="0" applyFont="1" applyAlignment="1">
      <alignment horizontal="center" vertical="center" wrapText="1"/>
    </xf>
    <xf numFmtId="0" fontId="0" fillId="0" borderId="0" xfId="0" applyFont="1" applyBorder="1" applyAlignment="1">
      <alignment vertical="center"/>
    </xf>
    <xf numFmtId="0" fontId="0" fillId="0" borderId="0" xfId="0" applyFont="1" applyAlignment="1">
      <alignment horizontal="center" vertical="center" wrapText="1"/>
    </xf>
    <xf numFmtId="0" fontId="0" fillId="2"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Border="1" applyAlignment="1">
      <alignment horizontal="center" vertical="center" wrapText="1"/>
    </xf>
    <xf numFmtId="0" fontId="0" fillId="0" borderId="0" xfId="0" applyFont="1" applyAlignment="1">
      <alignment horizontal="center" vertical="center" textRotation="90" wrapText="1"/>
    </xf>
    <xf numFmtId="0" fontId="0" fillId="8" borderId="1" xfId="0" applyFont="1" applyFill="1" applyBorder="1" applyAlignment="1">
      <alignment horizontal="center" vertical="center" wrapText="1"/>
    </xf>
    <xf numFmtId="0" fontId="0" fillId="8" borderId="9" xfId="0" applyFont="1" applyFill="1" applyBorder="1" applyAlignment="1">
      <alignment horizontal="center" vertical="center" wrapText="1"/>
    </xf>
    <xf numFmtId="0" fontId="0" fillId="10" borderId="9" xfId="0" applyNumberFormat="1" applyFont="1" applyFill="1" applyBorder="1" applyAlignment="1">
      <alignment horizontal="left" vertical="center" wrapText="1" indent="1"/>
    </xf>
    <xf numFmtId="0" fontId="0" fillId="10" borderId="2" xfId="0" applyNumberFormat="1" applyFont="1" applyFill="1" applyBorder="1" applyAlignment="1">
      <alignment horizontal="left" vertical="center" wrapText="1" indent="1"/>
    </xf>
    <xf numFmtId="0" fontId="0" fillId="2" borderId="0" xfId="0" applyFont="1" applyFill="1" applyAlignment="1">
      <alignment horizontal="left" vertical="center" wrapText="1" indent="1"/>
    </xf>
    <xf numFmtId="0" fontId="0" fillId="10" borderId="1" xfId="0" applyNumberFormat="1" applyFont="1" applyFill="1" applyBorder="1" applyAlignment="1">
      <alignment horizontal="left" vertical="center" wrapText="1" indent="1"/>
    </xf>
    <xf numFmtId="0" fontId="0" fillId="0" borderId="0" xfId="0" applyFont="1" applyFill="1" applyAlignment="1">
      <alignment horizontal="left" vertical="center" wrapText="1" indent="1"/>
    </xf>
    <xf numFmtId="0" fontId="0" fillId="8" borderId="2" xfId="0" applyFont="1" applyFill="1" applyBorder="1" applyAlignment="1">
      <alignment horizontal="center" vertical="center" wrapText="1"/>
    </xf>
    <xf numFmtId="0" fontId="0" fillId="0" borderId="0" xfId="0" applyFont="1" applyBorder="1" applyAlignment="1">
      <alignment horizontal="left" vertical="center" wrapText="1" indent="1"/>
    </xf>
    <xf numFmtId="0" fontId="6" fillId="15" borderId="10" xfId="0" applyFont="1" applyFill="1" applyBorder="1" applyAlignment="1">
      <alignment horizontal="center" vertical="center" wrapText="1"/>
    </xf>
    <xf numFmtId="0" fontId="12" fillId="0" borderId="0" xfId="0" applyFont="1" applyBorder="1" applyAlignment="1">
      <alignment horizontal="left" indent="1"/>
    </xf>
    <xf numFmtId="0" fontId="12" fillId="0" borderId="0" xfId="0" applyFont="1" applyBorder="1"/>
    <xf numFmtId="0" fontId="6" fillId="7" borderId="9" xfId="0" applyFont="1" applyFill="1" applyBorder="1" applyAlignment="1">
      <alignment horizontal="center" vertical="center" wrapText="1"/>
    </xf>
    <xf numFmtId="0" fontId="6" fillId="15" borderId="34" xfId="0" applyFont="1" applyFill="1" applyBorder="1" applyAlignment="1">
      <alignment horizontal="center" vertical="center" wrapText="1"/>
    </xf>
    <xf numFmtId="0" fontId="6" fillId="12" borderId="10" xfId="0" applyFont="1" applyFill="1" applyBorder="1" applyAlignment="1">
      <alignment horizontal="center" vertical="center" wrapText="1"/>
    </xf>
    <xf numFmtId="0" fontId="12" fillId="0" borderId="25" xfId="0" applyFont="1" applyBorder="1" applyAlignment="1" applyProtection="1">
      <alignment horizontal="left" vertical="center" wrapText="1" indent="1"/>
      <protection locked="0"/>
    </xf>
    <xf numFmtId="0" fontId="12" fillId="0" borderId="24" xfId="0" applyFont="1" applyBorder="1" applyAlignment="1" applyProtection="1">
      <alignment horizontal="left" vertical="center" wrapText="1" indent="1"/>
      <protection locked="0"/>
    </xf>
    <xf numFmtId="0" fontId="12" fillId="0" borderId="7" xfId="0" applyFont="1" applyBorder="1" applyAlignment="1" applyProtection="1">
      <alignment horizontal="left" vertical="center" wrapText="1" indent="1"/>
      <protection locked="0"/>
    </xf>
    <xf numFmtId="0" fontId="12" fillId="0" borderId="26" xfId="0" applyFont="1" applyBorder="1" applyAlignment="1" applyProtection="1">
      <alignment horizontal="left" vertical="center" wrapText="1" indent="1"/>
      <protection locked="0"/>
    </xf>
    <xf numFmtId="0" fontId="12" fillId="0" borderId="10" xfId="0" applyFont="1" applyBorder="1" applyAlignment="1" applyProtection="1">
      <alignment horizontal="left" vertical="center" wrapText="1" indent="1"/>
      <protection locked="0"/>
    </xf>
    <xf numFmtId="0" fontId="12" fillId="0" borderId="23" xfId="0" applyFont="1" applyBorder="1" applyAlignment="1" applyProtection="1">
      <alignment horizontal="left" vertical="center" wrapText="1" indent="1"/>
      <protection locked="0"/>
    </xf>
    <xf numFmtId="0" fontId="0" fillId="0" borderId="0" xfId="0" applyFont="1" applyAlignment="1">
      <alignment horizontal="left" vertical="center" wrapText="1" indent="1"/>
    </xf>
    <xf numFmtId="0" fontId="6" fillId="7" borderId="10" xfId="0" applyFont="1" applyFill="1" applyBorder="1" applyAlignment="1">
      <alignment horizontal="center" vertical="center" wrapText="1"/>
    </xf>
    <xf numFmtId="0" fontId="6" fillId="5" borderId="8" xfId="0" applyFont="1" applyFill="1" applyBorder="1" applyAlignment="1">
      <alignment horizontal="center" vertical="center" textRotation="90" wrapText="1"/>
    </xf>
    <xf numFmtId="0" fontId="0" fillId="8" borderId="29" xfId="0" applyFont="1" applyFill="1" applyBorder="1" applyAlignment="1">
      <alignment horizontal="center" vertical="center" wrapText="1"/>
    </xf>
    <xf numFmtId="0" fontId="0" fillId="8" borderId="6" xfId="0" applyFont="1" applyFill="1" applyBorder="1" applyAlignment="1">
      <alignment horizontal="center" vertical="center" wrapText="1"/>
    </xf>
    <xf numFmtId="0" fontId="0" fillId="8" borderId="8" xfId="0" applyFont="1" applyFill="1" applyBorder="1" applyAlignment="1">
      <alignment horizontal="center" vertical="center" wrapText="1"/>
    </xf>
    <xf numFmtId="0" fontId="12" fillId="0" borderId="28" xfId="0" applyFont="1" applyFill="1" applyBorder="1" applyAlignment="1" applyProtection="1">
      <alignment horizontal="left" vertical="center" wrapText="1" indent="1"/>
      <protection locked="0"/>
    </xf>
    <xf numFmtId="0" fontId="12" fillId="0" borderId="31" xfId="0" applyFont="1" applyFill="1" applyBorder="1" applyAlignment="1" applyProtection="1">
      <alignment horizontal="left" vertical="center" wrapText="1" indent="1"/>
      <protection locked="0"/>
    </xf>
    <xf numFmtId="0" fontId="6" fillId="6" borderId="8" xfId="0" applyFont="1" applyFill="1" applyBorder="1" applyAlignment="1">
      <alignment horizontal="center" vertical="center" wrapText="1"/>
    </xf>
    <xf numFmtId="0" fontId="6" fillId="12" borderId="23" xfId="0" applyFont="1" applyFill="1" applyBorder="1" applyAlignment="1">
      <alignment horizontal="center" vertical="center" wrapText="1"/>
    </xf>
    <xf numFmtId="0" fontId="0" fillId="10" borderId="25" xfId="0" applyNumberFormat="1" applyFont="1" applyFill="1" applyBorder="1" applyAlignment="1">
      <alignment horizontal="center" vertical="center" wrapText="1"/>
    </xf>
    <xf numFmtId="0" fontId="0" fillId="10" borderId="7" xfId="0" applyNumberFormat="1" applyFont="1" applyFill="1" applyBorder="1" applyAlignment="1">
      <alignment horizontal="center" vertical="center" wrapText="1"/>
    </xf>
    <xf numFmtId="0" fontId="0" fillId="10" borderId="10" xfId="0" applyNumberFormat="1" applyFont="1" applyFill="1" applyBorder="1" applyAlignment="1">
      <alignment horizontal="center" vertical="center" wrapText="1"/>
    </xf>
    <xf numFmtId="0" fontId="12" fillId="9" borderId="25" xfId="0" applyFont="1" applyFill="1" applyBorder="1" applyAlignment="1" applyProtection="1">
      <alignment horizontal="left" vertical="center" wrapText="1" indent="1"/>
      <protection locked="0"/>
    </xf>
    <xf numFmtId="0" fontId="12" fillId="9" borderId="7" xfId="0" applyFont="1" applyFill="1" applyBorder="1" applyAlignment="1" applyProtection="1">
      <alignment horizontal="left" vertical="center" wrapText="1" indent="1"/>
      <protection locked="0"/>
    </xf>
    <xf numFmtId="0" fontId="12" fillId="9" borderId="10" xfId="0" applyFont="1" applyFill="1" applyBorder="1" applyAlignment="1" applyProtection="1">
      <alignment horizontal="left" vertical="center" wrapText="1" indent="1"/>
      <protection locked="0"/>
    </xf>
    <xf numFmtId="0" fontId="12" fillId="16" borderId="29" xfId="0" applyFont="1" applyFill="1" applyBorder="1" applyAlignment="1" applyProtection="1">
      <alignment horizontal="left" vertical="center" wrapText="1" indent="1"/>
      <protection locked="0"/>
    </xf>
    <xf numFmtId="0" fontId="12" fillId="16" borderId="25" xfId="0" applyFont="1" applyFill="1" applyBorder="1" applyAlignment="1" applyProtection="1">
      <alignment vertical="center" wrapText="1"/>
      <protection locked="0"/>
    </xf>
    <xf numFmtId="0" fontId="12" fillId="16" borderId="7" xfId="0" applyFont="1" applyFill="1" applyBorder="1" applyAlignment="1" applyProtection="1">
      <alignment vertical="center" wrapText="1"/>
      <protection locked="0"/>
    </xf>
    <xf numFmtId="0" fontId="12" fillId="16" borderId="38" xfId="0" applyFont="1" applyFill="1" applyBorder="1" applyAlignment="1" applyProtection="1">
      <alignment vertical="center" wrapText="1"/>
      <protection locked="0"/>
    </xf>
    <xf numFmtId="0" fontId="12" fillId="16" borderId="15" xfId="0" applyFont="1" applyFill="1" applyBorder="1" applyAlignment="1" applyProtection="1">
      <alignment horizontal="left" vertical="center" wrapText="1" indent="1"/>
      <protection locked="0"/>
    </xf>
    <xf numFmtId="0" fontId="12" fillId="16" borderId="10" xfId="0" applyFont="1" applyFill="1" applyBorder="1" applyAlignment="1" applyProtection="1">
      <alignment vertical="center" wrapText="1"/>
      <protection locked="0"/>
    </xf>
    <xf numFmtId="0" fontId="12" fillId="9" borderId="29" xfId="0" applyFont="1" applyFill="1" applyBorder="1" applyAlignment="1" applyProtection="1">
      <alignment horizontal="left" vertical="center" wrapText="1" indent="1"/>
      <protection locked="0"/>
    </xf>
    <xf numFmtId="0" fontId="12" fillId="9" borderId="22" xfId="0" applyFont="1" applyFill="1" applyBorder="1" applyAlignment="1" applyProtection="1">
      <alignment horizontal="left" vertical="center" wrapText="1" indent="1"/>
      <protection locked="0"/>
    </xf>
    <xf numFmtId="0" fontId="12" fillId="9" borderId="6" xfId="0" applyFont="1" applyFill="1" applyBorder="1" applyAlignment="1" applyProtection="1">
      <alignment horizontal="left" vertical="center" wrapText="1" indent="1"/>
      <protection locked="0"/>
    </xf>
    <xf numFmtId="0" fontId="12" fillId="9" borderId="33" xfId="0" applyFont="1" applyFill="1" applyBorder="1" applyAlignment="1" applyProtection="1">
      <alignment horizontal="left" vertical="center" wrapText="1" indent="1"/>
      <protection locked="0"/>
    </xf>
    <xf numFmtId="0" fontId="12" fillId="9" borderId="8" xfId="0" applyFont="1" applyFill="1" applyBorder="1" applyAlignment="1" applyProtection="1">
      <alignment horizontal="left" vertical="center" wrapText="1" indent="1"/>
      <protection locked="0"/>
    </xf>
    <xf numFmtId="0" fontId="12" fillId="9" borderId="34" xfId="0" applyFont="1" applyFill="1" applyBorder="1" applyAlignment="1" applyProtection="1">
      <alignment horizontal="left" vertical="center" wrapText="1" indent="1"/>
      <protection locked="0"/>
    </xf>
    <xf numFmtId="0" fontId="14" fillId="0" borderId="2" xfId="0" applyFont="1" applyFill="1" applyBorder="1" applyAlignment="1" applyProtection="1">
      <alignment horizontal="center" vertical="center" wrapText="1"/>
      <protection locked="0"/>
    </xf>
    <xf numFmtId="0" fontId="14" fillId="0" borderId="22" xfId="0" applyFont="1" applyFill="1" applyBorder="1" applyAlignment="1" applyProtection="1">
      <alignment horizontal="center" vertical="center" wrapText="1"/>
      <protection locked="0"/>
    </xf>
    <xf numFmtId="0" fontId="13" fillId="19" borderId="9" xfId="0" applyFont="1" applyFill="1" applyBorder="1" applyAlignment="1">
      <alignment horizontal="center" vertical="center" textRotation="90" wrapText="1"/>
    </xf>
    <xf numFmtId="0" fontId="14" fillId="0" borderId="6"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4" fillId="0" borderId="33" xfId="0" applyFont="1" applyFill="1" applyBorder="1" applyAlignment="1" applyProtection="1">
      <alignment horizontal="center" vertical="center" wrapText="1"/>
      <protection locked="0"/>
    </xf>
    <xf numFmtId="0" fontId="14" fillId="0" borderId="8" xfId="0" applyFont="1" applyFill="1" applyBorder="1" applyAlignment="1" applyProtection="1">
      <alignment horizontal="center" vertical="center" wrapText="1"/>
      <protection locked="0"/>
    </xf>
    <xf numFmtId="0" fontId="14" fillId="0" borderId="9" xfId="0" applyFont="1" applyFill="1" applyBorder="1" applyAlignment="1" applyProtection="1">
      <alignment horizontal="center" vertical="center" wrapText="1"/>
      <protection locked="0"/>
    </xf>
    <xf numFmtId="0" fontId="14" fillId="0" borderId="34" xfId="0" applyFont="1" applyFill="1" applyBorder="1" applyAlignment="1" applyProtection="1">
      <alignment horizontal="center" vertical="center" wrapText="1"/>
      <protection locked="0"/>
    </xf>
    <xf numFmtId="0" fontId="15" fillId="20" borderId="9" xfId="0" applyFont="1" applyFill="1" applyBorder="1" applyAlignment="1">
      <alignment horizontal="center" vertical="center" textRotation="90" wrapText="1"/>
    </xf>
    <xf numFmtId="0" fontId="15" fillId="20" borderId="13" xfId="0" applyFont="1" applyFill="1" applyBorder="1" applyAlignment="1">
      <alignment horizontal="center" vertical="center" textRotation="90" wrapText="1"/>
    </xf>
    <xf numFmtId="0" fontId="14" fillId="0" borderId="1" xfId="0" applyFont="1" applyBorder="1" applyAlignment="1">
      <alignment horizontal="center" vertical="center" wrapText="1"/>
    </xf>
    <xf numFmtId="0" fontId="14" fillId="0" borderId="29"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25" xfId="0" applyFont="1" applyBorder="1" applyAlignment="1">
      <alignment horizontal="center" vertical="center" wrapText="1"/>
    </xf>
    <xf numFmtId="0" fontId="13" fillId="19" borderId="9" xfId="0" applyFont="1" applyFill="1" applyBorder="1" applyAlignment="1">
      <alignment horizontal="center" vertical="center" wrapText="1"/>
    </xf>
    <xf numFmtId="0" fontId="14" fillId="24" borderId="2" xfId="0" applyFont="1" applyFill="1" applyBorder="1" applyAlignment="1" applyProtection="1">
      <alignment horizontal="center" vertical="center" wrapText="1"/>
      <protection locked="0"/>
    </xf>
    <xf numFmtId="0" fontId="14" fillId="24" borderId="1" xfId="0" applyFont="1" applyFill="1" applyBorder="1" applyAlignment="1" applyProtection="1">
      <alignment horizontal="center" vertical="center" wrapText="1"/>
      <protection locked="0"/>
    </xf>
    <xf numFmtId="0" fontId="14" fillId="24" borderId="9" xfId="0" applyFont="1" applyFill="1" applyBorder="1" applyAlignment="1" applyProtection="1">
      <alignment horizontal="center" vertical="center" wrapText="1"/>
      <protection locked="0"/>
    </xf>
    <xf numFmtId="0" fontId="14" fillId="24" borderId="2" xfId="0" applyFont="1" applyFill="1" applyBorder="1" applyAlignment="1">
      <alignment horizontal="center" vertical="center" wrapText="1"/>
    </xf>
    <xf numFmtId="0" fontId="14" fillId="24" borderId="22" xfId="0" applyFont="1" applyFill="1" applyBorder="1" applyAlignment="1">
      <alignment horizontal="center" vertical="center" wrapText="1"/>
    </xf>
    <xf numFmtId="0" fontId="14" fillId="24" borderId="1" xfId="0" applyFont="1" applyFill="1" applyBorder="1" applyAlignment="1">
      <alignment horizontal="center" vertical="center" wrapText="1"/>
    </xf>
    <xf numFmtId="0" fontId="14" fillId="24" borderId="9" xfId="0" applyFont="1" applyFill="1" applyBorder="1" applyAlignment="1">
      <alignment horizontal="center" vertical="center" wrapText="1"/>
    </xf>
    <xf numFmtId="0" fontId="13" fillId="19" borderId="34" xfId="0" applyFont="1" applyFill="1" applyBorder="1" applyAlignment="1">
      <alignment horizontal="center" vertical="center" wrapText="1"/>
    </xf>
    <xf numFmtId="0" fontId="14" fillId="24" borderId="6" xfId="0" applyFont="1" applyFill="1" applyBorder="1" applyAlignment="1">
      <alignment horizontal="center" vertical="center" wrapText="1"/>
    </xf>
    <xf numFmtId="0" fontId="14" fillId="24" borderId="8" xfId="0" applyFont="1" applyFill="1" applyBorder="1" applyAlignment="1">
      <alignment horizontal="center" vertical="center" wrapText="1"/>
    </xf>
    <xf numFmtId="0" fontId="14" fillId="24" borderId="29" xfId="0" applyFont="1" applyFill="1" applyBorder="1" applyAlignment="1">
      <alignment horizontal="center" vertical="center" wrapText="1"/>
    </xf>
    <xf numFmtId="0" fontId="12" fillId="0" borderId="45" xfId="0" applyFont="1" applyFill="1" applyBorder="1" applyAlignment="1" applyProtection="1">
      <alignment horizontal="left" vertical="center" wrapText="1" indent="1"/>
      <protection locked="0"/>
    </xf>
    <xf numFmtId="0" fontId="14" fillId="24" borderId="33" xfId="0" applyFont="1" applyFill="1" applyBorder="1" applyAlignment="1">
      <alignment horizontal="center" vertical="center" wrapText="1"/>
    </xf>
    <xf numFmtId="0" fontId="14" fillId="24" borderId="30"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12" fillId="0" borderId="0" xfId="0" applyFont="1" applyBorder="1" applyAlignment="1"/>
    <xf numFmtId="0" fontId="6" fillId="5" borderId="44" xfId="0" applyFont="1" applyFill="1" applyBorder="1" applyAlignment="1">
      <alignment horizontal="center" vertical="center" textRotation="90" wrapText="1"/>
    </xf>
    <xf numFmtId="0" fontId="0" fillId="25" borderId="42" xfId="0" applyFont="1" applyFill="1" applyBorder="1" applyAlignment="1">
      <alignment horizontal="center" vertical="center" wrapText="1"/>
    </xf>
    <xf numFmtId="0" fontId="0" fillId="25" borderId="43" xfId="0" applyFont="1" applyFill="1" applyBorder="1" applyAlignment="1">
      <alignment horizontal="center" vertical="center" wrapText="1"/>
    </xf>
    <xf numFmtId="0" fontId="0" fillId="2" borderId="1" xfId="0" applyFont="1" applyFill="1" applyBorder="1" applyAlignment="1">
      <alignment horizontal="left" vertical="center" wrapText="1" indent="1"/>
    </xf>
    <xf numFmtId="0" fontId="24" fillId="5" borderId="44" xfId="0" applyFont="1" applyFill="1" applyBorder="1" applyAlignment="1">
      <alignment horizontal="center" vertical="center" textRotation="90" wrapText="1"/>
    </xf>
    <xf numFmtId="0" fontId="15" fillId="17" borderId="15" xfId="0" applyFont="1" applyFill="1" applyBorder="1" applyAlignment="1">
      <alignment horizontal="center" vertical="center" textRotation="90" wrapText="1"/>
    </xf>
    <xf numFmtId="0" fontId="15" fillId="17" borderId="13" xfId="0" applyFont="1" applyFill="1" applyBorder="1" applyAlignment="1">
      <alignment horizontal="center" vertical="center" textRotation="90" wrapText="1"/>
    </xf>
    <xf numFmtId="0" fontId="15" fillId="17" borderId="9" xfId="0" applyFont="1" applyFill="1" applyBorder="1" applyAlignment="1">
      <alignment horizontal="center" vertical="center" textRotation="90" wrapText="1"/>
    </xf>
    <xf numFmtId="0" fontId="6" fillId="7" borderId="23" xfId="0" applyFont="1" applyFill="1" applyBorder="1" applyAlignment="1">
      <alignment horizontal="center" vertical="center" wrapText="1"/>
    </xf>
    <xf numFmtId="0" fontId="0" fillId="10" borderId="24" xfId="0" applyNumberFormat="1" applyFont="1" applyFill="1" applyBorder="1" applyAlignment="1">
      <alignment horizontal="left" vertical="center" wrapText="1" indent="1"/>
    </xf>
    <xf numFmtId="0" fontId="0" fillId="10" borderId="26" xfId="0" applyNumberFormat="1" applyFont="1" applyFill="1" applyBorder="1" applyAlignment="1">
      <alignment horizontal="left" vertical="center" wrapText="1" indent="1"/>
    </xf>
    <xf numFmtId="0" fontId="0" fillId="10" borderId="23" xfId="0" applyNumberFormat="1" applyFont="1" applyFill="1" applyBorder="1" applyAlignment="1">
      <alignment horizontal="left" vertical="center" wrapText="1" indent="1"/>
    </xf>
    <xf numFmtId="0" fontId="6" fillId="12" borderId="1" xfId="0" applyFont="1" applyFill="1" applyBorder="1" applyAlignment="1">
      <alignment horizontal="center" wrapText="1"/>
    </xf>
    <xf numFmtId="0" fontId="6" fillId="12" borderId="1" xfId="0" applyFont="1" applyFill="1" applyBorder="1" applyAlignment="1">
      <alignment horizontal="center" vertical="top" wrapText="1"/>
    </xf>
    <xf numFmtId="0" fontId="0" fillId="0" borderId="1" xfId="0" applyFont="1" applyFill="1" applyBorder="1" applyAlignment="1">
      <alignment horizontal="left" vertical="center" wrapText="1" indent="1"/>
    </xf>
    <xf numFmtId="0" fontId="1" fillId="0" borderId="0" xfId="3"/>
    <xf numFmtId="0" fontId="20" fillId="0" borderId="0" xfId="3" applyFont="1"/>
    <xf numFmtId="0" fontId="32" fillId="31" borderId="12" xfId="3" applyFont="1" applyFill="1" applyBorder="1" applyAlignment="1">
      <alignment horizontal="center" vertical="center" wrapText="1"/>
    </xf>
    <xf numFmtId="0" fontId="32" fillId="31" borderId="46" xfId="3" applyFont="1" applyFill="1" applyBorder="1" applyAlignment="1">
      <alignment horizontal="center" vertical="center" wrapText="1"/>
    </xf>
    <xf numFmtId="0" fontId="22" fillId="0" borderId="0" xfId="3" applyFont="1"/>
    <xf numFmtId="0" fontId="20" fillId="0" borderId="21" xfId="3" applyFont="1" applyBorder="1" applyAlignment="1">
      <alignment horizontal="left" vertical="center" wrapText="1" indent="1"/>
    </xf>
    <xf numFmtId="0" fontId="30" fillId="30" borderId="31" xfId="3" applyFont="1" applyFill="1" applyBorder="1" applyAlignment="1">
      <alignment horizontal="left" vertical="center" wrapText="1" indent="1"/>
    </xf>
    <xf numFmtId="0" fontId="21" fillId="0" borderId="21" xfId="3" applyFont="1" applyBorder="1" applyAlignment="1">
      <alignment horizontal="left" vertical="center" wrapText="1" indent="1"/>
    </xf>
    <xf numFmtId="0" fontId="20" fillId="0" borderId="12" xfId="3" applyFont="1" applyBorder="1" applyAlignment="1">
      <alignment horizontal="left" vertical="center" wrapText="1" indent="1"/>
    </xf>
    <xf numFmtId="0" fontId="30" fillId="30" borderId="46" xfId="3" applyFont="1" applyFill="1" applyBorder="1" applyAlignment="1">
      <alignment horizontal="left" vertical="center" wrapText="1" indent="1"/>
    </xf>
    <xf numFmtId="0" fontId="20" fillId="0" borderId="36" xfId="3" applyFont="1" applyBorder="1" applyAlignment="1">
      <alignment horizontal="left" vertical="center" wrapText="1" indent="1"/>
    </xf>
    <xf numFmtId="0" fontId="21" fillId="0" borderId="36" xfId="3" applyFont="1" applyBorder="1" applyAlignment="1">
      <alignment horizontal="left" vertical="center" wrapText="1" indent="1"/>
    </xf>
    <xf numFmtId="0" fontId="30" fillId="30" borderId="36" xfId="3" applyFont="1" applyFill="1" applyBorder="1" applyAlignment="1">
      <alignment horizontal="left" vertical="center" wrapText="1" indent="1"/>
    </xf>
    <xf numFmtId="0" fontId="21" fillId="0" borderId="46" xfId="3" applyFont="1" applyBorder="1" applyAlignment="1">
      <alignment horizontal="left" vertical="center" wrapText="1" indent="1"/>
    </xf>
    <xf numFmtId="0" fontId="20" fillId="21" borderId="46" xfId="3" applyFont="1" applyFill="1" applyBorder="1" applyAlignment="1">
      <alignment horizontal="left" vertical="center" wrapText="1"/>
    </xf>
    <xf numFmtId="0" fontId="20" fillId="21" borderId="21" xfId="3" applyFont="1" applyFill="1" applyBorder="1" applyAlignment="1">
      <alignment horizontal="left" vertical="center" wrapText="1"/>
    </xf>
    <xf numFmtId="0" fontId="37" fillId="18" borderId="12" xfId="3" applyFont="1" applyFill="1" applyBorder="1" applyAlignment="1">
      <alignment horizontal="center" vertical="center" wrapText="1"/>
    </xf>
    <xf numFmtId="0" fontId="37" fillId="21" borderId="12" xfId="3" applyFont="1" applyFill="1" applyBorder="1" applyAlignment="1">
      <alignment horizontal="center" vertical="center" wrapText="1"/>
    </xf>
    <xf numFmtId="0" fontId="37" fillId="17" borderId="12" xfId="3" applyFont="1" applyFill="1" applyBorder="1" applyAlignment="1">
      <alignment horizontal="center" vertical="center" wrapText="1"/>
    </xf>
    <xf numFmtId="0" fontId="30" fillId="30" borderId="46" xfId="3" applyFont="1" applyFill="1" applyBorder="1" applyAlignment="1">
      <alignment horizontal="center" vertical="center" wrapText="1"/>
    </xf>
    <xf numFmtId="0" fontId="30" fillId="27" borderId="12" xfId="3" applyFont="1" applyFill="1" applyBorder="1" applyAlignment="1">
      <alignment horizontal="center" vertical="center" wrapText="1"/>
    </xf>
    <xf numFmtId="0" fontId="30" fillId="27" borderId="46" xfId="3" applyFont="1" applyFill="1" applyBorder="1" applyAlignment="1">
      <alignment horizontal="center" vertical="center" wrapText="1"/>
    </xf>
    <xf numFmtId="0" fontId="7" fillId="0" borderId="48" xfId="0" applyFont="1" applyBorder="1" applyAlignment="1">
      <alignment horizontal="left" vertical="center" wrapText="1" indent="1"/>
    </xf>
    <xf numFmtId="0" fontId="4" fillId="0" borderId="49" xfId="0" applyFont="1" applyBorder="1" applyAlignment="1">
      <alignment horizontal="left" vertical="center" wrapText="1" indent="1"/>
    </xf>
    <xf numFmtId="0" fontId="5" fillId="5" borderId="1" xfId="0" applyFont="1" applyFill="1" applyBorder="1" applyAlignment="1">
      <alignment horizontal="center" vertical="center" wrapText="1"/>
    </xf>
    <xf numFmtId="0" fontId="5" fillId="26" borderId="1" xfId="0" applyFont="1" applyFill="1" applyBorder="1" applyAlignment="1">
      <alignment horizontal="center" vertical="center" wrapText="1"/>
    </xf>
    <xf numFmtId="0" fontId="41" fillId="2" borderId="1" xfId="0" applyFont="1" applyFill="1" applyBorder="1" applyAlignment="1">
      <alignment horizontal="left" vertical="center" wrapText="1" indent="1"/>
    </xf>
    <xf numFmtId="0" fontId="41" fillId="2" borderId="1" xfId="0" applyFont="1" applyFill="1" applyBorder="1" applyAlignment="1">
      <alignment horizontal="center" vertical="center" wrapText="1"/>
    </xf>
    <xf numFmtId="0" fontId="41" fillId="0" borderId="1" xfId="0" applyFont="1" applyBorder="1" applyAlignment="1">
      <alignment horizontal="left" vertical="center" indent="1"/>
    </xf>
    <xf numFmtId="0" fontId="41" fillId="2" borderId="0" xfId="0" applyFont="1" applyFill="1" applyAlignment="1">
      <alignment horizontal="center" vertical="center" wrapText="1"/>
    </xf>
    <xf numFmtId="0" fontId="42" fillId="13" borderId="28" xfId="0" applyFont="1" applyFill="1" applyBorder="1" applyAlignment="1">
      <alignment horizontal="left" vertical="center" wrapText="1" indent="1"/>
    </xf>
    <xf numFmtId="0" fontId="41" fillId="0" borderId="1" xfId="0" applyFont="1" applyFill="1" applyBorder="1" applyAlignment="1">
      <alignment horizontal="left" vertical="center" indent="1"/>
    </xf>
    <xf numFmtId="0" fontId="41" fillId="2" borderId="0" xfId="0" applyFont="1" applyFill="1" applyAlignment="1">
      <alignment horizontal="left" vertical="center" wrapText="1" indent="1"/>
    </xf>
    <xf numFmtId="0" fontId="41" fillId="0" borderId="0" xfId="0" applyFont="1" applyBorder="1" applyAlignment="1">
      <alignment vertical="center"/>
    </xf>
    <xf numFmtId="0" fontId="41" fillId="0" borderId="0" xfId="0" applyFont="1" applyBorder="1" applyAlignment="1">
      <alignment horizontal="left" vertical="center" indent="1"/>
    </xf>
    <xf numFmtId="0" fontId="41" fillId="0" borderId="0" xfId="3" applyFont="1" applyBorder="1" applyAlignment="1">
      <alignment horizontal="justify" vertical="center" wrapText="1"/>
    </xf>
    <xf numFmtId="0" fontId="41" fillId="0" borderId="0" xfId="3" applyFont="1" applyBorder="1" applyAlignment="1">
      <alignment vertical="center" wrapText="1"/>
    </xf>
    <xf numFmtId="0" fontId="29" fillId="33" borderId="31" xfId="3" applyFont="1" applyFill="1" applyBorder="1" applyAlignment="1">
      <alignment horizontal="left" vertical="center" wrapText="1" indent="1"/>
    </xf>
    <xf numFmtId="0" fontId="20" fillId="0" borderId="31" xfId="3" applyFont="1" applyBorder="1" applyAlignment="1">
      <alignment horizontal="left" vertical="center" wrapText="1"/>
    </xf>
    <xf numFmtId="0" fontId="20" fillId="0" borderId="21" xfId="3" applyFont="1" applyBorder="1" applyAlignment="1">
      <alignment horizontal="left" vertical="center" wrapText="1"/>
    </xf>
    <xf numFmtId="0" fontId="1" fillId="0" borderId="19" xfId="3" applyBorder="1" applyAlignment="1">
      <alignment horizontal="left"/>
    </xf>
    <xf numFmtId="0" fontId="1" fillId="0" borderId="47" xfId="3" applyBorder="1" applyAlignment="1">
      <alignment horizontal="left"/>
    </xf>
    <xf numFmtId="0" fontId="19" fillId="0" borderId="0" xfId="3" applyFont="1" applyBorder="1" applyAlignment="1">
      <alignment vertical="center"/>
    </xf>
    <xf numFmtId="0" fontId="1" fillId="0" borderId="17" xfId="3" applyBorder="1" applyAlignment="1">
      <alignment horizontal="left"/>
    </xf>
    <xf numFmtId="0" fontId="19" fillId="0" borderId="0" xfId="3" applyFont="1" applyBorder="1" applyAlignment="1">
      <alignment horizontal="left" vertical="center"/>
    </xf>
    <xf numFmtId="0" fontId="19" fillId="0" borderId="0" xfId="3" applyFont="1" applyBorder="1" applyAlignment="1">
      <alignment vertical="top"/>
    </xf>
    <xf numFmtId="0" fontId="21" fillId="0" borderId="17" xfId="3" applyFont="1" applyBorder="1" applyAlignment="1">
      <alignment vertical="center"/>
    </xf>
    <xf numFmtId="0" fontId="5" fillId="0" borderId="17" xfId="3" applyFont="1" applyBorder="1" applyAlignment="1">
      <alignment vertical="center" wrapText="1"/>
    </xf>
    <xf numFmtId="0" fontId="1" fillId="0" borderId="47" xfId="3" applyBorder="1"/>
    <xf numFmtId="0" fontId="1" fillId="0" borderId="0" xfId="3" applyBorder="1"/>
    <xf numFmtId="0" fontId="1" fillId="0" borderId="17" xfId="3" applyBorder="1"/>
    <xf numFmtId="0" fontId="21" fillId="0" borderId="0" xfId="3" applyFont="1" applyBorder="1" applyAlignment="1">
      <alignment horizontal="left" vertical="center"/>
    </xf>
    <xf numFmtId="0" fontId="21" fillId="0" borderId="17" xfId="3" applyFont="1" applyBorder="1" applyAlignment="1">
      <alignment horizontal="left" vertical="center"/>
    </xf>
    <xf numFmtId="0" fontId="20" fillId="0" borderId="47" xfId="3" applyFont="1" applyBorder="1"/>
    <xf numFmtId="0" fontId="20" fillId="0" borderId="0" xfId="3" applyFont="1" applyBorder="1" applyAlignment="1">
      <alignment horizontal="justify" vertical="center"/>
    </xf>
    <xf numFmtId="0" fontId="21" fillId="0" borderId="0" xfId="3" applyFont="1" applyBorder="1" applyAlignment="1">
      <alignment horizontal="justify" vertical="center"/>
    </xf>
    <xf numFmtId="0" fontId="22" fillId="0" borderId="47" xfId="3" applyFont="1" applyBorder="1"/>
    <xf numFmtId="0" fontId="23" fillId="0" borderId="0" xfId="3" applyFont="1" applyBorder="1" applyAlignment="1">
      <alignment vertical="center"/>
    </xf>
    <xf numFmtId="0" fontId="40" fillId="0" borderId="0" xfId="3" applyFont="1" applyBorder="1" applyAlignment="1">
      <alignment horizontal="left" vertical="center" indent="8"/>
    </xf>
    <xf numFmtId="0" fontId="39" fillId="0" borderId="0" xfId="3" applyFont="1" applyBorder="1" applyAlignment="1">
      <alignment vertical="center"/>
    </xf>
    <xf numFmtId="0" fontId="22" fillId="0" borderId="0" xfId="3" applyFont="1" applyBorder="1"/>
    <xf numFmtId="0" fontId="22" fillId="0" borderId="17" xfId="3" applyFont="1" applyBorder="1"/>
    <xf numFmtId="0" fontId="38" fillId="0" borderId="0" xfId="3" applyFont="1" applyBorder="1" applyAlignment="1">
      <alignment vertical="center"/>
    </xf>
    <xf numFmtId="0" fontId="37" fillId="0" borderId="0" xfId="3" applyFont="1" applyBorder="1" applyAlignment="1">
      <alignment vertical="center"/>
    </xf>
    <xf numFmtId="0" fontId="21" fillId="0" borderId="0" xfId="3" applyFont="1" applyBorder="1" applyAlignment="1">
      <alignment horizontal="left" vertical="center" indent="5"/>
    </xf>
    <xf numFmtId="0" fontId="34" fillId="0" borderId="0" xfId="3" applyFont="1" applyBorder="1" applyAlignment="1">
      <alignment vertical="center"/>
    </xf>
    <xf numFmtId="0" fontId="20" fillId="0" borderId="17" xfId="3" applyFont="1" applyBorder="1"/>
    <xf numFmtId="0" fontId="20" fillId="0" borderId="0" xfId="3" applyFont="1" applyBorder="1" applyAlignment="1">
      <alignment horizontal="left" vertical="center"/>
    </xf>
    <xf numFmtId="0" fontId="21" fillId="0" borderId="0" xfId="3" applyFont="1" applyBorder="1" applyAlignment="1">
      <alignment vertical="center"/>
    </xf>
    <xf numFmtId="0" fontId="20" fillId="0" borderId="0" xfId="3" applyFont="1" applyBorder="1"/>
    <xf numFmtId="0" fontId="20" fillId="0" borderId="17" xfId="3" applyFont="1" applyBorder="1" applyAlignment="1">
      <alignment vertical="center" wrapText="1"/>
    </xf>
    <xf numFmtId="0" fontId="20" fillId="0" borderId="17" xfId="3" applyFont="1" applyBorder="1" applyAlignment="1">
      <alignment vertical="center"/>
    </xf>
    <xf numFmtId="0" fontId="22" fillId="0" borderId="0" xfId="3" applyFont="1" applyBorder="1" applyAlignment="1">
      <alignment horizontal="left" vertical="center"/>
    </xf>
    <xf numFmtId="0" fontId="20" fillId="0" borderId="0" xfId="3" applyFont="1" applyBorder="1" applyAlignment="1">
      <alignment horizontal="left" vertical="center" wrapText="1"/>
    </xf>
    <xf numFmtId="0" fontId="20" fillId="0" borderId="17" xfId="3" applyFont="1" applyBorder="1" applyAlignment="1">
      <alignment horizontal="left" vertical="center" wrapText="1"/>
    </xf>
    <xf numFmtId="0" fontId="1" fillId="0" borderId="40" xfId="3" applyBorder="1"/>
    <xf numFmtId="0" fontId="1" fillId="0" borderId="20" xfId="3" applyBorder="1"/>
    <xf numFmtId="0" fontId="1" fillId="0" borderId="21" xfId="3" applyBorder="1"/>
    <xf numFmtId="0" fontId="41" fillId="0" borderId="46" xfId="3" applyFont="1" applyBorder="1" applyAlignment="1">
      <alignment horizontal="left" vertical="center" wrapText="1" indent="1"/>
    </xf>
    <xf numFmtId="0" fontId="21" fillId="0" borderId="0" xfId="3" applyFont="1" applyBorder="1" applyAlignment="1">
      <alignment horizontal="left" vertical="center"/>
    </xf>
    <xf numFmtId="0" fontId="20" fillId="0" borderId="0" xfId="3" applyFont="1" applyBorder="1" applyAlignment="1">
      <alignment horizontal="left" vertical="center"/>
    </xf>
    <xf numFmtId="0" fontId="21" fillId="0" borderId="0" xfId="3" applyFont="1" applyBorder="1" applyAlignment="1">
      <alignment horizontal="left" vertical="center" wrapText="1"/>
    </xf>
    <xf numFmtId="0" fontId="20" fillId="0" borderId="0" xfId="3" applyFont="1" applyBorder="1" applyAlignment="1">
      <alignment vertical="center"/>
    </xf>
    <xf numFmtId="0" fontId="29" fillId="17" borderId="36" xfId="3" applyFont="1" applyFill="1" applyBorder="1" applyAlignment="1">
      <alignment horizontal="left" vertical="center" wrapText="1"/>
    </xf>
    <xf numFmtId="0" fontId="29" fillId="0" borderId="36" xfId="3" applyFont="1" applyBorder="1" applyAlignment="1">
      <alignment horizontal="left" vertical="center" wrapText="1"/>
    </xf>
    <xf numFmtId="0" fontId="29" fillId="21" borderId="36" xfId="3" applyFont="1" applyFill="1" applyBorder="1" applyAlignment="1">
      <alignment horizontal="left" vertical="center" wrapText="1"/>
    </xf>
    <xf numFmtId="0" fontId="29" fillId="18" borderId="46" xfId="3" applyFont="1" applyFill="1" applyBorder="1" applyAlignment="1">
      <alignment horizontal="left" vertical="center" wrapText="1"/>
    </xf>
    <xf numFmtId="0" fontId="29" fillId="0" borderId="46" xfId="3" applyFont="1" applyBorder="1" applyAlignment="1">
      <alignment horizontal="left" vertical="center" wrapText="1"/>
    </xf>
    <xf numFmtId="0" fontId="1" fillId="0" borderId="39" xfId="3" applyBorder="1" applyAlignment="1"/>
    <xf numFmtId="0" fontId="1" fillId="0" borderId="18" xfId="3" applyBorder="1" applyAlignment="1"/>
    <xf numFmtId="0" fontId="5" fillId="0" borderId="0" xfId="3" applyFont="1" applyBorder="1" applyAlignment="1">
      <alignment vertical="center"/>
    </xf>
    <xf numFmtId="0" fontId="41" fillId="0" borderId="0" xfId="3" applyFont="1" applyBorder="1" applyAlignment="1">
      <alignment vertical="center"/>
    </xf>
    <xf numFmtId="0" fontId="29" fillId="33" borderId="31" xfId="3" applyFont="1" applyFill="1" applyBorder="1" applyAlignment="1">
      <alignment vertical="center" wrapText="1"/>
    </xf>
    <xf numFmtId="0" fontId="29" fillId="33" borderId="31" xfId="3" applyFont="1" applyFill="1" applyBorder="1" applyAlignment="1">
      <alignment horizontal="left" vertical="center" wrapText="1"/>
    </xf>
    <xf numFmtId="0" fontId="28" fillId="0" borderId="0" xfId="3" applyFont="1" applyBorder="1" applyAlignment="1">
      <alignment vertical="center"/>
    </xf>
    <xf numFmtId="0" fontId="5" fillId="0" borderId="0" xfId="3" applyFont="1" applyBorder="1" applyAlignment="1">
      <alignment vertical="center" wrapText="1"/>
    </xf>
    <xf numFmtId="0" fontId="5" fillId="0" borderId="46" xfId="3" applyFont="1" applyBorder="1" applyAlignment="1">
      <alignment vertical="center" wrapText="1"/>
    </xf>
    <xf numFmtId="0" fontId="30" fillId="34" borderId="0" xfId="3" applyFont="1" applyFill="1" applyBorder="1" applyAlignment="1">
      <alignment vertical="center"/>
    </xf>
    <xf numFmtId="0" fontId="29" fillId="34" borderId="0" xfId="3" applyFont="1" applyFill="1" applyBorder="1" applyAlignment="1">
      <alignment vertical="center" wrapText="1"/>
    </xf>
    <xf numFmtId="0" fontId="30" fillId="30" borderId="37" xfId="3" applyFont="1" applyFill="1" applyBorder="1" applyAlignment="1">
      <alignment horizontal="center" vertical="center" wrapText="1"/>
    </xf>
    <xf numFmtId="0" fontId="37" fillId="32" borderId="50" xfId="3" applyFont="1" applyFill="1" applyBorder="1" applyAlignment="1">
      <alignment horizontal="left" vertical="center" wrapText="1" indent="1"/>
    </xf>
    <xf numFmtId="0" fontId="37" fillId="32" borderId="51" xfId="3" applyFont="1" applyFill="1" applyBorder="1" applyAlignment="1">
      <alignment horizontal="left" vertical="center" wrapText="1" indent="1"/>
    </xf>
    <xf numFmtId="0" fontId="30" fillId="30" borderId="52" xfId="3" applyFont="1" applyFill="1" applyBorder="1" applyAlignment="1">
      <alignment vertical="center"/>
    </xf>
    <xf numFmtId="0" fontId="29" fillId="0" borderId="45" xfId="3" applyFont="1" applyBorder="1" applyAlignment="1">
      <alignment vertical="center" wrapText="1"/>
    </xf>
    <xf numFmtId="0" fontId="29" fillId="0" borderId="44" xfId="3" applyFont="1" applyBorder="1" applyAlignment="1">
      <alignment vertical="center" wrapText="1"/>
    </xf>
    <xf numFmtId="0" fontId="30" fillId="30" borderId="52" xfId="3" applyFont="1" applyFill="1" applyBorder="1" applyAlignment="1">
      <alignment vertical="center" wrapText="1"/>
    </xf>
    <xf numFmtId="0" fontId="30" fillId="30" borderId="46" xfId="3" applyFont="1" applyFill="1" applyBorder="1" applyAlignment="1">
      <alignment vertical="center"/>
    </xf>
    <xf numFmtId="0" fontId="29" fillId="17" borderId="36" xfId="3" applyFont="1" applyFill="1" applyBorder="1" applyAlignment="1">
      <alignment vertical="center" wrapText="1"/>
    </xf>
    <xf numFmtId="0" fontId="29" fillId="21" borderId="36" xfId="3" applyFont="1" applyFill="1" applyBorder="1" applyAlignment="1">
      <alignment vertical="center" wrapText="1"/>
    </xf>
    <xf numFmtId="0" fontId="29" fillId="0" borderId="46" xfId="3" applyFont="1" applyBorder="1" applyAlignment="1">
      <alignment vertical="center" wrapText="1"/>
    </xf>
    <xf numFmtId="0" fontId="29" fillId="0" borderId="46" xfId="3" applyFont="1" applyBorder="1" applyAlignment="1">
      <alignment horizontal="left" vertical="center" wrapText="1" indent="1"/>
    </xf>
    <xf numFmtId="0" fontId="29" fillId="18" borderId="46" xfId="3" applyFont="1" applyFill="1" applyBorder="1" applyAlignment="1">
      <alignment vertical="center" wrapText="1"/>
    </xf>
    <xf numFmtId="0" fontId="6" fillId="12" borderId="53" xfId="0" applyFont="1" applyFill="1" applyBorder="1" applyAlignment="1">
      <alignment horizontal="center" vertical="center" wrapText="1"/>
    </xf>
    <xf numFmtId="0" fontId="6" fillId="12" borderId="35" xfId="0" applyFont="1" applyFill="1" applyBorder="1" applyAlignment="1">
      <alignment horizontal="center" vertical="center" wrapText="1"/>
    </xf>
    <xf numFmtId="0" fontId="0" fillId="0" borderId="5" xfId="0" applyBorder="1" applyAlignment="1">
      <alignment horizontal="left" vertical="center" wrapText="1" indent="1"/>
    </xf>
    <xf numFmtId="0" fontId="0" fillId="0" borderId="0" xfId="0" applyAlignment="1">
      <alignment vertical="center"/>
    </xf>
    <xf numFmtId="0" fontId="0" fillId="0" borderId="10" xfId="0" applyBorder="1" applyAlignment="1">
      <alignment horizontal="left" vertical="center" wrapText="1" indent="1"/>
    </xf>
    <xf numFmtId="0" fontId="0" fillId="0" borderId="0" xfId="0" applyAlignment="1">
      <alignment horizontal="center" vertical="center" wrapText="1"/>
    </xf>
    <xf numFmtId="0" fontId="0" fillId="0" borderId="47" xfId="0" applyBorder="1" applyAlignment="1">
      <alignment horizontal="center" vertical="center" wrapText="1"/>
    </xf>
    <xf numFmtId="0" fontId="0" fillId="0" borderId="0" xfId="0" applyAlignment="1">
      <alignment horizontal="left" vertical="center" wrapText="1" indent="1"/>
    </xf>
    <xf numFmtId="0" fontId="0" fillId="0" borderId="0" xfId="0" applyAlignment="1">
      <alignment horizontal="center" vertical="center" textRotation="90" wrapText="1"/>
    </xf>
    <xf numFmtId="0" fontId="12" fillId="0" borderId="0" xfId="0" applyFont="1" applyAlignment="1">
      <alignment horizontal="left" indent="1"/>
    </xf>
    <xf numFmtId="0" fontId="12" fillId="0" borderId="0" xfId="0" applyFont="1"/>
    <xf numFmtId="0" fontId="12" fillId="0" borderId="17" xfId="0" applyFont="1" applyBorder="1" applyAlignment="1">
      <alignment horizontal="left" indent="1"/>
    </xf>
    <xf numFmtId="0" fontId="6" fillId="12" borderId="37" xfId="0" applyFont="1" applyFill="1" applyBorder="1" applyAlignment="1">
      <alignment horizontal="center" vertical="center" wrapText="1"/>
    </xf>
    <xf numFmtId="0" fontId="6" fillId="12" borderId="41" xfId="0" applyFont="1" applyFill="1" applyBorder="1" applyAlignment="1">
      <alignment horizontal="center" vertical="center" wrapText="1"/>
    </xf>
    <xf numFmtId="0" fontId="6" fillId="12" borderId="3" xfId="0" applyFont="1" applyFill="1" applyBorder="1" applyAlignment="1">
      <alignment horizontal="center" vertical="center" wrapText="1"/>
    </xf>
    <xf numFmtId="0" fontId="6" fillId="12" borderId="4" xfId="0" applyFont="1" applyFill="1" applyBorder="1" applyAlignment="1">
      <alignment horizontal="center" vertical="center" wrapText="1"/>
    </xf>
    <xf numFmtId="0" fontId="6" fillId="12" borderId="16" xfId="0" applyFont="1" applyFill="1" applyBorder="1" applyAlignment="1">
      <alignment horizontal="center" vertical="center" wrapText="1"/>
    </xf>
    <xf numFmtId="0" fontId="13" fillId="23" borderId="14" xfId="0" applyFont="1" applyFill="1" applyBorder="1" applyAlignment="1">
      <alignment horizontal="center" vertical="center" wrapText="1"/>
    </xf>
    <xf numFmtId="0" fontId="13" fillId="23" borderId="15" xfId="0" applyFont="1" applyFill="1" applyBorder="1" applyAlignment="1">
      <alignment horizontal="center" vertical="center" wrapText="1"/>
    </xf>
    <xf numFmtId="0" fontId="0" fillId="0" borderId="39" xfId="0" applyBorder="1" applyAlignment="1">
      <alignment horizontal="center" vertical="center"/>
    </xf>
    <xf numFmtId="0" fontId="0" fillId="0" borderId="19" xfId="0" applyBorder="1" applyAlignment="1">
      <alignment horizontal="center" vertical="center"/>
    </xf>
    <xf numFmtId="0" fontId="0" fillId="0" borderId="40" xfId="0" applyBorder="1" applyAlignment="1">
      <alignment horizontal="center" vertical="center"/>
    </xf>
    <xf numFmtId="0" fontId="0" fillId="0" borderId="21" xfId="0" applyBorder="1" applyAlignment="1">
      <alignment horizontal="center" vertical="center"/>
    </xf>
    <xf numFmtId="0" fontId="45" fillId="0" borderId="18" xfId="0" applyFont="1" applyBorder="1" applyAlignment="1">
      <alignment horizontal="center" vertical="center" wrapText="1"/>
    </xf>
    <xf numFmtId="0" fontId="45" fillId="0" borderId="20" xfId="0" applyFont="1" applyBorder="1" applyAlignment="1">
      <alignment horizontal="center" vertical="center" wrapText="1"/>
    </xf>
    <xf numFmtId="0" fontId="6" fillId="29" borderId="55" xfId="0" applyFont="1" applyFill="1" applyBorder="1" applyAlignment="1">
      <alignment horizontal="center" vertical="center" wrapText="1"/>
    </xf>
    <xf numFmtId="0" fontId="6" fillId="29" borderId="2" xfId="0" applyFont="1" applyFill="1" applyBorder="1" applyAlignment="1">
      <alignment horizontal="center" vertical="center" wrapText="1"/>
    </xf>
    <xf numFmtId="9" fontId="0" fillId="0" borderId="1" xfId="2" applyFont="1" applyFill="1" applyBorder="1" applyAlignment="1">
      <alignment horizontal="center" vertical="center" wrapText="1"/>
    </xf>
    <xf numFmtId="0" fontId="6" fillId="4" borderId="37"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6" fillId="28" borderId="36" xfId="0" applyFont="1" applyFill="1" applyBorder="1" applyAlignment="1">
      <alignment horizontal="center" vertical="center" textRotation="90" wrapText="1"/>
    </xf>
    <xf numFmtId="0" fontId="6" fillId="28" borderId="31" xfId="0" applyFont="1" applyFill="1" applyBorder="1" applyAlignment="1">
      <alignment horizontal="center" vertical="center" textRotation="90" wrapText="1"/>
    </xf>
    <xf numFmtId="0" fontId="6" fillId="11" borderId="54" xfId="0" applyFont="1" applyFill="1" applyBorder="1" applyAlignment="1">
      <alignment horizontal="center" vertical="center" wrapText="1"/>
    </xf>
    <xf numFmtId="0" fontId="6" fillId="11" borderId="12"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11" borderId="37" xfId="0" applyFont="1" applyFill="1" applyBorder="1" applyAlignment="1">
      <alignment horizontal="center" vertical="center" wrapText="1"/>
    </xf>
    <xf numFmtId="0" fontId="6" fillId="11" borderId="32" xfId="0" applyFont="1" applyFill="1" applyBorder="1" applyAlignment="1">
      <alignment horizontal="center" vertical="center" wrapText="1"/>
    </xf>
    <xf numFmtId="0" fontId="6" fillId="6" borderId="37"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13" fillId="23" borderId="19" xfId="0" applyFont="1" applyFill="1" applyBorder="1" applyAlignment="1">
      <alignment horizontal="center" vertical="center" wrapText="1"/>
    </xf>
    <xf numFmtId="0" fontId="13" fillId="23" borderId="21" xfId="0" applyFont="1" applyFill="1" applyBorder="1" applyAlignment="1">
      <alignment horizontal="center" vertical="center" wrapText="1"/>
    </xf>
    <xf numFmtId="0" fontId="6" fillId="22" borderId="5" xfId="0" applyFont="1" applyFill="1" applyBorder="1" applyAlignment="1">
      <alignment horizontal="center" vertical="center" textRotation="90" wrapText="1"/>
    </xf>
    <xf numFmtId="0" fontId="6" fillId="22" borderId="10" xfId="0" applyFont="1" applyFill="1" applyBorder="1" applyAlignment="1">
      <alignment horizontal="center" vertical="center" textRotation="90" wrapText="1"/>
    </xf>
    <xf numFmtId="0" fontId="6" fillId="3" borderId="11"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14" borderId="36" xfId="0" applyFont="1" applyFill="1" applyBorder="1" applyAlignment="1">
      <alignment horizontal="center" vertical="center" wrapText="1"/>
    </xf>
    <xf numFmtId="0" fontId="6" fillId="14" borderId="31" xfId="0" applyFont="1" applyFill="1" applyBorder="1" applyAlignment="1">
      <alignment horizontal="center" vertical="center" wrapText="1"/>
    </xf>
    <xf numFmtId="0" fontId="30" fillId="27" borderId="36" xfId="3" applyFont="1" applyFill="1" applyBorder="1" applyAlignment="1">
      <alignment horizontal="center" vertical="center" wrapText="1"/>
    </xf>
    <xf numFmtId="0" fontId="30" fillId="27" borderId="31" xfId="3" applyFont="1" applyFill="1" applyBorder="1" applyAlignment="1">
      <alignment horizontal="center" vertical="center" wrapText="1"/>
    </xf>
    <xf numFmtId="0" fontId="30" fillId="27" borderId="39" xfId="3" applyFont="1" applyFill="1" applyBorder="1" applyAlignment="1">
      <alignment horizontal="center" vertical="center" wrapText="1"/>
    </xf>
    <xf numFmtId="0" fontId="30" fillId="27" borderId="19" xfId="3" applyFont="1" applyFill="1" applyBorder="1" applyAlignment="1">
      <alignment horizontal="center" vertical="center" wrapText="1"/>
    </xf>
    <xf numFmtId="0" fontId="30" fillId="27" borderId="40" xfId="3" applyFont="1" applyFill="1" applyBorder="1" applyAlignment="1">
      <alignment horizontal="center" vertical="center" wrapText="1"/>
    </xf>
    <xf numFmtId="0" fontId="30" fillId="27" borderId="21" xfId="3" applyFont="1" applyFill="1" applyBorder="1" applyAlignment="1">
      <alignment horizontal="center" vertical="center" wrapText="1"/>
    </xf>
  </cellXfs>
  <cellStyles count="4">
    <cellStyle name="Normal" xfId="0" builtinId="0"/>
    <cellStyle name="Normal 2" xfId="1"/>
    <cellStyle name="Normal 3" xfId="3"/>
    <cellStyle name="Porcentaje" xfId="2" builtinId="5"/>
  </cellStyles>
  <dxfs count="135">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ont>
        <color theme="0" tint="-0.499984740745262"/>
      </font>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tint="0.59996337778862885"/>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92D05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6E6E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FFFCD"/>
      <color rgb="FFFF00FF"/>
      <color rgb="FF8DE5E3"/>
      <color rgb="FFFF99FF"/>
      <color rgb="FF33CCCC"/>
      <color rgb="FF00CC99"/>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517663</xdr:colOff>
      <xdr:row>0</xdr:row>
      <xdr:rowOff>41414</xdr:rowOff>
    </xdr:from>
    <xdr:to>
      <xdr:col>1</xdr:col>
      <xdr:colOff>588065</xdr:colOff>
      <xdr:row>1</xdr:row>
      <xdr:rowOff>263048</xdr:rowOff>
    </xdr:to>
    <xdr:pic>
      <xdr:nvPicPr>
        <xdr:cNvPr id="2" name="Imagen 1" descr="Imagen que está compuesta por un fondo de color blanco, que representa la transparencia del ejercicio del Control Fiscal y la lucha contra la corrupción, su borde estará enmarcado con un cordón entrelazado de colores amarillo y rojo, en alusión a la competencia territorial de la entidad, cual es Bogotá Distrito Capital." title="Logo identificación de la Contraloria de Bogotá">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7663" y="1581979"/>
          <a:ext cx="882098" cy="552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9525</xdr:colOff>
      <xdr:row>3</xdr:row>
      <xdr:rowOff>342900</xdr:rowOff>
    </xdr:from>
    <xdr:ext cx="7436555" cy="1619250"/>
    <xdr:pic>
      <xdr:nvPicPr>
        <xdr:cNvPr id="4" name="Imagen 3" descr="Imagen que describe la activación de las macros, una alerta que puede salir a la hora de abrir el documento, la imagen subraya el botón donde se debe dar click y continuar con el diligenciamiento del documento." title="Imagen activacion de Macro">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771525" y="1714500"/>
          <a:ext cx="7436555" cy="16192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gnacioepinayu/Downloads/Elaboracion%20Instrumentos%20CB%20con%20comentar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cbookair/Library/Containers/com.microsoft.Excel/Data/Documents/C:/Users/aquinche/AppData/Local/Microsoft/Windows/INetCache/Content.Outlook/Y2DIYIRV/04.%20Registro%20Activos%20Informacion%20-%20Contraloria%20de%20Bogota%20V%206.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060200%20-%20Sd%20Serv%20Gen\2021%20-%20Doc%20Archivo\GD%20-%2030%20-%20INSTRUMENTOS%20GEST%20INF%20PUB\04.%20Registro%20Activos%20Informacion%20-%20Contraloria%20de%20Bogota%20V%206.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060000-DIRECCION%20ADMINISTRATIVA%20Y%20FINANCIERA\2018%20-%20Doc%20Archivo\1.%20Gestion%20Documental\40.24%20-%20Inst%20Gest%20Inf\012000%20-%20Reg%20Activos%20Inf%20-%20D%20Participacion%20Ciudadan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MENTOS (1)"/>
      <sheetName val="REGISTRO DE ACTIVOS (2)"/>
      <sheetName val="INDICE (3)"/>
      <sheetName val="ESQUEMA DE PUBLICACIÓN (4)"/>
      <sheetName val="CONSOLIDADO"/>
      <sheetName val="LISTA"/>
      <sheetName val="Listas"/>
      <sheetName val="Parametros"/>
    </sheetNames>
    <sheetDataSet>
      <sheetData sheetId="0" refreshError="1"/>
      <sheetData sheetId="1" refreshError="1"/>
      <sheetData sheetId="2" refreshError="1"/>
      <sheetData sheetId="3" refreshError="1"/>
      <sheetData sheetId="4" refreshError="1"/>
      <sheetData sheetId="5">
        <row r="1">
          <cell r="A1" t="str">
            <v>ESPAÑOL</v>
          </cell>
          <cell r="B1" t="str">
            <v>TEXTO</v>
          </cell>
          <cell r="C1" t="str">
            <v>DIARIA</v>
          </cell>
          <cell r="D1" t="str">
            <v>ADMINISTRACION EFECTIVA DE LA JUSTICIA</v>
          </cell>
        </row>
        <row r="2">
          <cell r="A2" t="str">
            <v>INGLES</v>
          </cell>
          <cell r="B2" t="str">
            <v>HOJA DE CÁLCULO</v>
          </cell>
          <cell r="C2" t="str">
            <v>SEMANAL</v>
          </cell>
          <cell r="D2" t="str">
            <v>DEBIDO PROCESO</v>
          </cell>
        </row>
        <row r="3">
          <cell r="A3" t="str">
            <v>OTRO</v>
          </cell>
          <cell r="B3" t="str">
            <v>PRESENTACIONES</v>
          </cell>
          <cell r="C3" t="str">
            <v>QUINCENAL</v>
          </cell>
          <cell r="D3" t="str">
            <v>DEFENSA Y SEGURIDAD NACIONAL</v>
          </cell>
        </row>
        <row r="4">
          <cell r="B4" t="str">
            <v>DOCUMENTOS GRÁFICOS</v>
          </cell>
          <cell r="C4" t="str">
            <v>MENSUAL</v>
          </cell>
          <cell r="D4" t="str">
            <v>DERECHO A LA INTIMIDAD</v>
          </cell>
        </row>
        <row r="5">
          <cell r="B5" t="str">
            <v>BASES DE DATOS</v>
          </cell>
          <cell r="C5" t="str">
            <v>BIMESTRAL</v>
          </cell>
          <cell r="D5" t="str">
            <v>DERECHO A LA VIDA, SALUD, SEGURIDAD</v>
          </cell>
        </row>
        <row r="6">
          <cell r="B6" t="str">
            <v>AUDIO</v>
          </cell>
          <cell r="C6" t="str">
            <v>TRIMESTRAL</v>
          </cell>
          <cell r="D6" t="str">
            <v>DERECHOS DE LA INFANCIA Y LA ADOLESCENCIA</v>
          </cell>
        </row>
        <row r="7">
          <cell r="B7" t="str">
            <v>VIDEO</v>
          </cell>
          <cell r="C7" t="str">
            <v>SEMESTRAL</v>
          </cell>
          <cell r="D7" t="str">
            <v>ESTABILIDAD MACROECONOMICA Y FINANCIERA DEL PAIS</v>
          </cell>
        </row>
        <row r="8">
          <cell r="B8" t="str">
            <v>ANIMACIÓN</v>
          </cell>
          <cell r="C8" t="str">
            <v>ANUAL</v>
          </cell>
          <cell r="D8" t="str">
            <v>FALTA DISCIPLINARIA</v>
          </cell>
        </row>
        <row r="9">
          <cell r="B9" t="str">
            <v>COMPRESIÓN</v>
          </cell>
          <cell r="C9" t="str">
            <v>CUATRIENAL</v>
          </cell>
          <cell r="D9" t="str">
            <v>IGUALDAD EN LAS PARTES Y PROCESOS JUDICIALES</v>
          </cell>
        </row>
        <row r="10">
          <cell r="B10" t="str">
            <v xml:space="preserve">OTRO </v>
          </cell>
          <cell r="C10" t="str">
            <v>PERMANENTE</v>
          </cell>
          <cell r="D10" t="str">
            <v>PREVENCION, INVESTIGACION Y PERSECUSION DE DELITOS</v>
          </cell>
        </row>
        <row r="11">
          <cell r="B11" t="str">
            <v>NO APLICA</v>
          </cell>
          <cell r="C11" t="str">
            <v>OTRO</v>
          </cell>
          <cell r="D11" t="str">
            <v>RELACIONES INTERNACIONALES</v>
          </cell>
        </row>
        <row r="12">
          <cell r="C12" t="str">
            <v>NO APLICA</v>
          </cell>
          <cell r="D12" t="str">
            <v>SALUD PUBLICA</v>
          </cell>
        </row>
        <row r="13">
          <cell r="D13" t="str">
            <v>SECRETOS COMERCIALES, INDUSTRIALES Y PROFESIONALES</v>
          </cell>
        </row>
        <row r="14">
          <cell r="D14" t="str">
            <v>SEGURIDAD  PUBLICA</v>
          </cell>
        </row>
        <row r="15">
          <cell r="D15" t="str">
            <v>OTRA</v>
          </cell>
        </row>
        <row r="16">
          <cell r="D16" t="str">
            <v>NO APLICA</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Activos"/>
      <sheetName val="Instructivo"/>
      <sheetName val="Parametros"/>
      <sheetName val="Hoja1"/>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FFFF00"/>
  </sheetPr>
  <dimension ref="A1:BE42"/>
  <sheetViews>
    <sheetView showGridLines="0" tabSelected="1" topLeftCell="C1" zoomScale="115" zoomScaleNormal="115" workbookViewId="0">
      <pane ySplit="5" topLeftCell="A6" activePane="bottomLeft" state="frozen"/>
      <selection pane="bottomLeft" activeCell="C1" sqref="C1:BD2"/>
    </sheetView>
  </sheetViews>
  <sheetFormatPr baseColWidth="10" defaultColWidth="9.140625" defaultRowHeight="12.75" x14ac:dyDescent="0.2"/>
  <cols>
    <col min="1" max="1" width="12.140625" style="3" customWidth="1"/>
    <col min="2" max="2" width="16.85546875" style="3" customWidth="1"/>
    <col min="3" max="3" width="18" style="29" customWidth="1"/>
    <col min="4" max="4" width="20.7109375" style="29" customWidth="1"/>
    <col min="5" max="5" width="7.7109375" style="3" customWidth="1"/>
    <col min="6" max="9" width="3.140625" style="7" bestFit="1" customWidth="1"/>
    <col min="10" max="10" width="5.42578125" style="18" customWidth="1"/>
    <col min="11" max="11" width="22.42578125" style="18" bestFit="1" customWidth="1"/>
    <col min="12" max="12" width="3" style="18" bestFit="1" customWidth="1"/>
    <col min="13" max="18" width="3" style="19" bestFit="1" customWidth="1"/>
    <col min="19" max="19" width="3" style="19" hidden="1" customWidth="1"/>
    <col min="20" max="20" width="6" style="19" bestFit="1" customWidth="1"/>
    <col min="21" max="21" width="1.7109375" style="19" hidden="1" customWidth="1"/>
    <col min="22" max="22" width="3.42578125" style="19" hidden="1" customWidth="1"/>
    <col min="23" max="23" width="3" style="18" bestFit="1" customWidth="1"/>
    <col min="24" max="29" width="3" style="19" bestFit="1" customWidth="1"/>
    <col min="30" max="30" width="3" style="19" hidden="1" customWidth="1"/>
    <col min="31" max="31" width="6" style="19" bestFit="1" customWidth="1"/>
    <col min="32" max="32" width="1.7109375" style="19" hidden="1" customWidth="1"/>
    <col min="33" max="33" width="3" style="19" hidden="1" customWidth="1"/>
    <col min="34" max="34" width="3" style="18" bestFit="1" customWidth="1"/>
    <col min="35" max="40" width="3" style="19" bestFit="1" customWidth="1"/>
    <col min="41" max="41" width="3" style="19" hidden="1" customWidth="1"/>
    <col min="42" max="42" width="6" style="19" bestFit="1" customWidth="1"/>
    <col min="43" max="43" width="1.7109375" style="19" hidden="1" customWidth="1"/>
    <col min="44" max="44" width="3.42578125" style="19" hidden="1" customWidth="1"/>
    <col min="45" max="45" width="1.7109375" style="19" hidden="1" customWidth="1"/>
    <col min="46" max="46" width="10" style="19" bestFit="1" customWidth="1"/>
    <col min="47" max="47" width="7.7109375" style="19" bestFit="1" customWidth="1"/>
    <col min="48" max="48" width="33.42578125" style="18" bestFit="1" customWidth="1"/>
    <col min="49" max="49" width="33.42578125" style="19" customWidth="1"/>
    <col min="50" max="50" width="29.28515625" style="18" customWidth="1"/>
    <col min="51" max="51" width="28.140625" style="18" customWidth="1"/>
    <col min="52" max="52" width="25.42578125" style="18" customWidth="1"/>
    <col min="53" max="53" width="28.140625" style="18" customWidth="1"/>
    <col min="54" max="54" width="36.28515625" style="18" customWidth="1"/>
    <col min="55" max="55" width="25.7109375" style="18" bestFit="1" customWidth="1"/>
    <col min="56" max="56" width="34.28515625" style="18" customWidth="1"/>
    <col min="57" max="57" width="29.7109375" style="18" customWidth="1"/>
    <col min="58" max="16384" width="9.140625" style="3"/>
  </cols>
  <sheetData>
    <row r="1" spans="1:57" s="223" customFormat="1" ht="26.25" customHeight="1" x14ac:dyDescent="0.2">
      <c r="A1" s="239"/>
      <c r="B1" s="240"/>
      <c r="C1" s="243" t="s">
        <v>262</v>
      </c>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A1" s="243"/>
      <c r="BB1" s="243"/>
      <c r="BC1" s="243"/>
      <c r="BD1" s="243"/>
      <c r="BE1" s="222" t="s">
        <v>261</v>
      </c>
    </row>
    <row r="2" spans="1:57" s="223" customFormat="1" ht="26.25" customHeight="1" thickBot="1" x14ac:dyDescent="0.25">
      <c r="A2" s="241"/>
      <c r="B2" s="242"/>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4"/>
      <c r="AU2" s="244"/>
      <c r="AV2" s="244"/>
      <c r="AW2" s="244"/>
      <c r="AX2" s="244"/>
      <c r="AY2" s="244"/>
      <c r="AZ2" s="244"/>
      <c r="BA2" s="244"/>
      <c r="BB2" s="244"/>
      <c r="BC2" s="244"/>
      <c r="BD2" s="244"/>
      <c r="BE2" s="224" t="s">
        <v>225</v>
      </c>
    </row>
    <row r="3" spans="1:57" s="225" customFormat="1" ht="13.5" thickBot="1" x14ac:dyDescent="0.25">
      <c r="B3" s="226"/>
      <c r="C3" s="227"/>
      <c r="D3" s="227"/>
      <c r="F3" s="228"/>
      <c r="G3" s="228"/>
      <c r="H3" s="228"/>
      <c r="I3" s="228"/>
      <c r="J3" s="229"/>
      <c r="K3" s="229"/>
      <c r="L3" s="229"/>
      <c r="M3" s="230"/>
      <c r="N3" s="230"/>
      <c r="O3" s="230"/>
      <c r="P3" s="230"/>
      <c r="Q3" s="230"/>
      <c r="R3" s="230"/>
      <c r="S3" s="230"/>
      <c r="T3" s="230"/>
      <c r="U3" s="230"/>
      <c r="V3" s="230"/>
      <c r="W3" s="229"/>
      <c r="X3" s="230"/>
      <c r="Y3" s="230"/>
      <c r="Z3" s="230"/>
      <c r="AA3" s="230"/>
      <c r="AB3" s="230"/>
      <c r="AC3" s="230"/>
      <c r="AD3" s="230"/>
      <c r="AE3" s="230"/>
      <c r="AF3" s="230"/>
      <c r="AG3" s="230"/>
      <c r="AH3" s="229"/>
      <c r="AI3" s="230"/>
      <c r="AJ3" s="230"/>
      <c r="AK3" s="230"/>
      <c r="AL3" s="230"/>
      <c r="AM3" s="230"/>
      <c r="AN3" s="230"/>
      <c r="AO3" s="230"/>
      <c r="AP3" s="230"/>
      <c r="AQ3" s="230"/>
      <c r="AR3" s="230"/>
      <c r="AS3" s="230"/>
      <c r="AT3" s="230"/>
      <c r="AU3" s="230"/>
      <c r="AV3" s="229"/>
      <c r="AW3" s="230"/>
      <c r="AX3" s="229"/>
      <c r="AY3" s="229"/>
      <c r="AZ3" s="229"/>
      <c r="BA3" s="229"/>
      <c r="BB3" s="229"/>
      <c r="BC3" s="229"/>
      <c r="BD3" s="229"/>
      <c r="BE3" s="231"/>
    </row>
    <row r="4" spans="1:57" ht="39.75" customHeight="1" thickBot="1" x14ac:dyDescent="0.25">
      <c r="A4" s="245" t="s">
        <v>207</v>
      </c>
      <c r="B4" s="105"/>
      <c r="C4" s="263" t="s">
        <v>64</v>
      </c>
      <c r="D4" s="263"/>
      <c r="E4" s="264"/>
      <c r="F4" s="248" t="s">
        <v>212</v>
      </c>
      <c r="G4" s="249"/>
      <c r="H4" s="249"/>
      <c r="I4" s="249"/>
      <c r="J4" s="250" t="s">
        <v>213</v>
      </c>
      <c r="K4" s="265" t="s">
        <v>214</v>
      </c>
      <c r="L4" s="232" t="s">
        <v>215</v>
      </c>
      <c r="M4" s="233"/>
      <c r="N4" s="233"/>
      <c r="O4" s="233"/>
      <c r="P4" s="233"/>
      <c r="Q4" s="233"/>
      <c r="R4" s="233"/>
      <c r="S4" s="233"/>
      <c r="T4" s="233"/>
      <c r="U4" s="233"/>
      <c r="V4" s="233"/>
      <c r="W4" s="234" t="s">
        <v>216</v>
      </c>
      <c r="X4" s="235"/>
      <c r="Y4" s="235"/>
      <c r="Z4" s="235"/>
      <c r="AA4" s="235"/>
      <c r="AB4" s="235"/>
      <c r="AC4" s="235"/>
      <c r="AD4" s="235"/>
      <c r="AE4" s="235"/>
      <c r="AF4" s="235"/>
      <c r="AG4" s="236"/>
      <c r="AH4" s="234" t="s">
        <v>217</v>
      </c>
      <c r="AI4" s="235"/>
      <c r="AJ4" s="235"/>
      <c r="AK4" s="235"/>
      <c r="AL4" s="235"/>
      <c r="AM4" s="235"/>
      <c r="AN4" s="235"/>
      <c r="AO4" s="235"/>
      <c r="AP4" s="235"/>
      <c r="AQ4" s="235"/>
      <c r="AR4" s="236"/>
      <c r="AS4" s="237" t="s">
        <v>58</v>
      </c>
      <c r="AT4" s="259" t="s">
        <v>218</v>
      </c>
      <c r="AU4" s="261" t="s">
        <v>219</v>
      </c>
      <c r="AV4" s="257" t="s">
        <v>220</v>
      </c>
      <c r="AW4" s="258"/>
      <c r="AX4" s="248" t="s">
        <v>221</v>
      </c>
      <c r="AY4" s="254"/>
      <c r="AZ4" s="248" t="s">
        <v>222</v>
      </c>
      <c r="BA4" s="254"/>
      <c r="BB4" s="255" t="s">
        <v>223</v>
      </c>
      <c r="BC4" s="256"/>
      <c r="BD4" s="252" t="s">
        <v>224</v>
      </c>
      <c r="BE4" s="253"/>
    </row>
    <row r="5" spans="1:57" ht="57" customHeight="1" thickBot="1" x14ac:dyDescent="0.25">
      <c r="A5" s="246"/>
      <c r="B5" s="106" t="s">
        <v>208</v>
      </c>
      <c r="C5" s="101" t="s">
        <v>209</v>
      </c>
      <c r="D5" s="20" t="s">
        <v>210</v>
      </c>
      <c r="E5" s="30" t="s">
        <v>211</v>
      </c>
      <c r="F5" s="31" t="s">
        <v>97</v>
      </c>
      <c r="G5" s="31" t="s">
        <v>98</v>
      </c>
      <c r="H5" s="93" t="s">
        <v>99</v>
      </c>
      <c r="I5" s="97" t="s">
        <v>100</v>
      </c>
      <c r="J5" s="251"/>
      <c r="K5" s="266"/>
      <c r="L5" s="98" t="s">
        <v>48</v>
      </c>
      <c r="M5" s="99" t="s">
        <v>50</v>
      </c>
      <c r="N5" s="99" t="s">
        <v>51</v>
      </c>
      <c r="O5" s="99" t="s">
        <v>52</v>
      </c>
      <c r="P5" s="99" t="s">
        <v>53</v>
      </c>
      <c r="Q5" s="67" t="s">
        <v>49</v>
      </c>
      <c r="R5" s="67" t="s">
        <v>96</v>
      </c>
      <c r="S5" s="59" t="s">
        <v>55</v>
      </c>
      <c r="T5" s="75" t="s">
        <v>54</v>
      </c>
      <c r="U5" s="75" t="s">
        <v>58</v>
      </c>
      <c r="V5" s="83" t="s">
        <v>59</v>
      </c>
      <c r="W5" s="98" t="s">
        <v>48</v>
      </c>
      <c r="X5" s="100" t="s">
        <v>50</v>
      </c>
      <c r="Y5" s="100" t="s">
        <v>51</v>
      </c>
      <c r="Z5" s="100" t="s">
        <v>52</v>
      </c>
      <c r="AA5" s="100" t="s">
        <v>53</v>
      </c>
      <c r="AB5" s="66" t="s">
        <v>49</v>
      </c>
      <c r="AC5" s="66" t="s">
        <v>96</v>
      </c>
      <c r="AD5" s="59" t="s">
        <v>55</v>
      </c>
      <c r="AE5" s="75" t="s">
        <v>54</v>
      </c>
      <c r="AF5" s="75" t="s">
        <v>58</v>
      </c>
      <c r="AG5" s="83" t="s">
        <v>59</v>
      </c>
      <c r="AH5" s="98" t="s">
        <v>48</v>
      </c>
      <c r="AI5" s="100" t="s">
        <v>50</v>
      </c>
      <c r="AJ5" s="100" t="s">
        <v>51</v>
      </c>
      <c r="AK5" s="100" t="s">
        <v>52</v>
      </c>
      <c r="AL5" s="100" t="s">
        <v>53</v>
      </c>
      <c r="AM5" s="66" t="s">
        <v>49</v>
      </c>
      <c r="AN5" s="66" t="s">
        <v>96</v>
      </c>
      <c r="AO5" s="59" t="s">
        <v>55</v>
      </c>
      <c r="AP5" s="75" t="s">
        <v>54</v>
      </c>
      <c r="AQ5" s="75" t="s">
        <v>58</v>
      </c>
      <c r="AR5" s="83" t="s">
        <v>59</v>
      </c>
      <c r="AS5" s="238"/>
      <c r="AT5" s="260"/>
      <c r="AU5" s="262"/>
      <c r="AV5" s="90" t="s">
        <v>39</v>
      </c>
      <c r="AW5" s="91" t="s">
        <v>45</v>
      </c>
      <c r="AX5" s="37" t="s">
        <v>44</v>
      </c>
      <c r="AY5" s="21" t="s">
        <v>35</v>
      </c>
      <c r="AZ5" s="37" t="s">
        <v>44</v>
      </c>
      <c r="BA5" s="17" t="s">
        <v>35</v>
      </c>
      <c r="BB5" s="38" t="s">
        <v>38</v>
      </c>
      <c r="BC5" s="22" t="s">
        <v>35</v>
      </c>
      <c r="BD5" s="220" t="s">
        <v>37</v>
      </c>
      <c r="BE5" s="221" t="s">
        <v>35</v>
      </c>
    </row>
    <row r="6" spans="1:57" s="12" customFormat="1" x14ac:dyDescent="0.2">
      <c r="A6" s="96"/>
      <c r="B6" s="247"/>
      <c r="C6" s="102"/>
      <c r="D6" s="11"/>
      <c r="E6" s="39" t="s">
        <v>36</v>
      </c>
      <c r="F6" s="32" t="s">
        <v>34</v>
      </c>
      <c r="G6" s="15"/>
      <c r="H6" s="15"/>
      <c r="I6" s="15"/>
      <c r="J6" s="35"/>
      <c r="K6" s="35" t="s">
        <v>60</v>
      </c>
      <c r="L6" s="69">
        <v>1</v>
      </c>
      <c r="M6" s="57">
        <v>1</v>
      </c>
      <c r="N6" s="57">
        <v>1</v>
      </c>
      <c r="O6" s="57">
        <v>1</v>
      </c>
      <c r="P6" s="57">
        <v>1</v>
      </c>
      <c r="Q6" s="57">
        <v>1</v>
      </c>
      <c r="R6" s="58">
        <v>1</v>
      </c>
      <c r="S6" s="76">
        <f t="shared" ref="S6:S21" si="0">SUM(L6:R6)</f>
        <v>7</v>
      </c>
      <c r="T6" s="73" t="str">
        <f>IF(S6=7,"Baja",IF(AND(S6&gt;=8,S6&lt;=16),"Media",(IF(AND(S6&gt;=17,S6&lt;=21),"Alta",""))))</f>
        <v>Baja</v>
      </c>
      <c r="U6" s="79">
        <f t="shared" ref="U6:U21" si="1">IF(T6="Baja",1,IF(T6="Media",2,IF(T6="Alta",3,"")))</f>
        <v>1</v>
      </c>
      <c r="V6" s="80" t="str">
        <f t="shared" ref="V6:V21" si="2">IF(K6="Pública Clasificada (IPC)","IPC",IF(K6="Pública Reservada (IPR)","IPR",IF(K6="Pública (IP)","IP","")))</f>
        <v>IP</v>
      </c>
      <c r="W6" s="69">
        <v>1</v>
      </c>
      <c r="X6" s="57">
        <v>1</v>
      </c>
      <c r="Y6" s="57">
        <v>1</v>
      </c>
      <c r="Z6" s="57">
        <v>1</v>
      </c>
      <c r="AA6" s="57">
        <v>1</v>
      </c>
      <c r="AB6" s="57">
        <v>1</v>
      </c>
      <c r="AC6" s="57">
        <v>1</v>
      </c>
      <c r="AD6" s="76">
        <f t="shared" ref="AD6:AD21" si="3">SUM(W6:AC6)</f>
        <v>7</v>
      </c>
      <c r="AE6" s="73" t="str">
        <f t="shared" ref="AE6:AE21" si="4">IF(AD6=7,"Baja",IF(AND(AD6&gt;=8,AD6&lt;=16),"Media",(IF(AND(AD6&gt;=17,AD6&lt;=21),"Alta",""))))</f>
        <v>Baja</v>
      </c>
      <c r="AF6" s="79">
        <f t="shared" ref="AF6:AF21" si="5">IF(AE6="Baja",1,IF(AE6="Media",2,IF(AE6="Alta",3,"")))</f>
        <v>1</v>
      </c>
      <c r="AG6" s="80" t="str">
        <f>IF(AE6="Baja","IB",IF(AE6="Media","IM",IF(AE6="Alta","IA","")))</f>
        <v>IB</v>
      </c>
      <c r="AH6" s="69">
        <v>1</v>
      </c>
      <c r="AI6" s="57">
        <v>1</v>
      </c>
      <c r="AJ6" s="57">
        <v>1</v>
      </c>
      <c r="AK6" s="57">
        <v>1</v>
      </c>
      <c r="AL6" s="57">
        <v>1</v>
      </c>
      <c r="AM6" s="57">
        <v>1</v>
      </c>
      <c r="AN6" s="57">
        <v>1</v>
      </c>
      <c r="AO6" s="76">
        <f t="shared" ref="AO6:AO21" si="6">SUM(AH6:AN6)</f>
        <v>7</v>
      </c>
      <c r="AP6" s="73" t="str">
        <f>IF(AO6=8,"Baja",IF(AND(AO6&gt;=9,AO6&lt;=16),"Media",(IF(AND(AO6&gt;=17,AO6&lt;=24),"Alta",""))))</f>
        <v/>
      </c>
      <c r="AQ6" s="79" t="str">
        <f t="shared" ref="AQ6:AQ21" si="7">IF(AP6="Baja",1,IF(AP6="Media",2,IF(AP6="Alta",3,"")))</f>
        <v/>
      </c>
      <c r="AR6" s="80" t="str">
        <f>IF(AP6="Baja","DB",IF(AP6="Media","DM",IF(AP6="Alta","DA","")))</f>
        <v/>
      </c>
      <c r="AS6" s="86">
        <f t="shared" ref="AS6:AS21" si="8">SUM(U6,AF6,AQ6)</f>
        <v>2</v>
      </c>
      <c r="AT6" s="94" t="str">
        <f t="shared" ref="AT6:AT21" si="9">IF(K6="Pública (IP)","No Aplica",CONCATENATE(V6,"-",AG6,"-",AR6))</f>
        <v>No Aplica</v>
      </c>
      <c r="AU6" s="74" t="str">
        <f t="shared" ref="AU6:AU21" si="10">IF(AS6=3,"Baja",IF(AND(AS6&gt;=4,AS6&lt;=6),"Media",IF(AND(AS6&gt;=8,AS6&lt;=9),"Alta",(IF(AND(AS6=7,T6="Media",AP6="Media")=TRUE,"Media",(IF(AND(AS6=7,T6="Media",AE6="Media")=TRUE,"Media",(IF(AND(AS6=7,AE6="Alta",AP6="Alta")=TRUE,"Alta","")))))))))</f>
        <v/>
      </c>
      <c r="AV6" s="45"/>
      <c r="AW6" s="46"/>
      <c r="AX6" s="51"/>
      <c r="AY6" s="52"/>
      <c r="AZ6" s="51"/>
      <c r="BA6" s="42"/>
      <c r="BB6" s="24"/>
      <c r="BC6" s="23"/>
      <c r="BD6" s="51"/>
      <c r="BE6" s="42"/>
    </row>
    <row r="7" spans="1:57" s="14" customFormat="1" x14ac:dyDescent="0.2">
      <c r="A7" s="107"/>
      <c r="B7" s="247"/>
      <c r="C7" s="103"/>
      <c r="D7" s="13"/>
      <c r="E7" s="40" t="s">
        <v>36</v>
      </c>
      <c r="F7" s="33"/>
      <c r="G7" s="8"/>
      <c r="H7" s="8"/>
      <c r="I7" s="8"/>
      <c r="J7" s="35"/>
      <c r="K7" s="35" t="s">
        <v>61</v>
      </c>
      <c r="L7" s="69">
        <v>1</v>
      </c>
      <c r="M7" s="57">
        <v>3</v>
      </c>
      <c r="N7" s="57">
        <v>3</v>
      </c>
      <c r="O7" s="57">
        <v>3</v>
      </c>
      <c r="P7" s="57">
        <v>3</v>
      </c>
      <c r="Q7" s="57">
        <v>3</v>
      </c>
      <c r="R7" s="58">
        <v>1</v>
      </c>
      <c r="S7" s="77">
        <f t="shared" si="0"/>
        <v>17</v>
      </c>
      <c r="T7" s="68" t="str">
        <f t="shared" ref="T7:T21" si="11">IF(S7=7,"Baja",IF(AND(S7&gt;=8,S7&lt;=16),"Media",(IF(AND(S7&gt;=17,S7&lt;=21),"Alta",""))))</f>
        <v>Alta</v>
      </c>
      <c r="U7" s="81">
        <f t="shared" si="1"/>
        <v>3</v>
      </c>
      <c r="V7" s="80" t="str">
        <f t="shared" si="2"/>
        <v>IPR</v>
      </c>
      <c r="W7" s="60">
        <v>1</v>
      </c>
      <c r="X7" s="61">
        <v>3</v>
      </c>
      <c r="Y7" s="61">
        <v>3</v>
      </c>
      <c r="Z7" s="61">
        <v>3</v>
      </c>
      <c r="AA7" s="61">
        <v>3</v>
      </c>
      <c r="AB7" s="61">
        <v>3</v>
      </c>
      <c r="AC7" s="61">
        <v>1</v>
      </c>
      <c r="AD7" s="77">
        <f t="shared" si="3"/>
        <v>17</v>
      </c>
      <c r="AE7" s="68" t="str">
        <f t="shared" si="4"/>
        <v>Alta</v>
      </c>
      <c r="AF7" s="81">
        <f t="shared" si="5"/>
        <v>3</v>
      </c>
      <c r="AG7" s="80" t="str">
        <f t="shared" ref="AG7:AG21" si="12">IF(AE7="Baja","IB",IF(AE7="Media","IM",IF(AE7="Alta","IA","")))</f>
        <v>IA</v>
      </c>
      <c r="AH7" s="60">
        <v>1</v>
      </c>
      <c r="AI7" s="61">
        <v>3</v>
      </c>
      <c r="AJ7" s="61">
        <v>3</v>
      </c>
      <c r="AK7" s="61">
        <v>3</v>
      </c>
      <c r="AL7" s="61">
        <v>3</v>
      </c>
      <c r="AM7" s="61">
        <v>3</v>
      </c>
      <c r="AN7" s="61">
        <v>1</v>
      </c>
      <c r="AO7" s="77">
        <f t="shared" si="6"/>
        <v>17</v>
      </c>
      <c r="AP7" s="68" t="str">
        <f t="shared" ref="AP7:AP21" si="13">IF(AO7=8,"Baja",IF(AND(AO7&gt;=9,AO7&lt;=16),"Media",(IF(AND(AO7&gt;=17,AO7&lt;=24),"Alta",""))))</f>
        <v>Alta</v>
      </c>
      <c r="AQ7" s="81">
        <f t="shared" si="7"/>
        <v>3</v>
      </c>
      <c r="AR7" s="80" t="str">
        <f t="shared" ref="AR7:AR21" si="14">IF(AP7="Baja","DB",IF(AP7="Media","DM",IF(AP7="Alta","DA","")))</f>
        <v>DA</v>
      </c>
      <c r="AS7" s="84">
        <f t="shared" si="8"/>
        <v>9</v>
      </c>
      <c r="AT7" s="94" t="str">
        <f t="shared" si="9"/>
        <v>IPR-IA-DA</v>
      </c>
      <c r="AU7" s="70" t="str">
        <f t="shared" si="10"/>
        <v>Alta</v>
      </c>
      <c r="AV7" s="45"/>
      <c r="AW7" s="47"/>
      <c r="AX7" s="53"/>
      <c r="AY7" s="54"/>
      <c r="AZ7" s="53"/>
      <c r="BA7" s="43"/>
      <c r="BB7" s="26"/>
      <c r="BC7" s="25"/>
      <c r="BD7" s="53"/>
      <c r="BE7" s="43"/>
    </row>
    <row r="8" spans="1:57" s="14" customFormat="1" x14ac:dyDescent="0.2">
      <c r="A8" s="107"/>
      <c r="B8" s="247"/>
      <c r="C8" s="103"/>
      <c r="D8" s="13"/>
      <c r="E8" s="40" t="s">
        <v>36</v>
      </c>
      <c r="F8" s="33"/>
      <c r="G8" s="8"/>
      <c r="H8" s="8"/>
      <c r="I8" s="8"/>
      <c r="J8" s="35"/>
      <c r="K8" s="35" t="s">
        <v>62</v>
      </c>
      <c r="L8" s="69">
        <v>1</v>
      </c>
      <c r="M8" s="57">
        <v>1</v>
      </c>
      <c r="N8" s="57">
        <v>1</v>
      </c>
      <c r="O8" s="57">
        <v>1</v>
      </c>
      <c r="P8" s="57">
        <v>1</v>
      </c>
      <c r="Q8" s="57">
        <v>1</v>
      </c>
      <c r="R8" s="58">
        <v>1</v>
      </c>
      <c r="S8" s="77">
        <f t="shared" si="0"/>
        <v>7</v>
      </c>
      <c r="T8" s="68" t="str">
        <f t="shared" si="11"/>
        <v>Baja</v>
      </c>
      <c r="U8" s="81">
        <f t="shared" si="1"/>
        <v>1</v>
      </c>
      <c r="V8" s="80" t="str">
        <f t="shared" si="2"/>
        <v>IPC</v>
      </c>
      <c r="W8" s="60">
        <v>1</v>
      </c>
      <c r="X8" s="61">
        <v>1</v>
      </c>
      <c r="Y8" s="61">
        <v>1</v>
      </c>
      <c r="Z8" s="61">
        <v>1</v>
      </c>
      <c r="AA8" s="61">
        <v>1</v>
      </c>
      <c r="AB8" s="61">
        <v>1</v>
      </c>
      <c r="AC8" s="61">
        <v>1</v>
      </c>
      <c r="AD8" s="77">
        <f t="shared" si="3"/>
        <v>7</v>
      </c>
      <c r="AE8" s="68" t="str">
        <f t="shared" si="4"/>
        <v>Baja</v>
      </c>
      <c r="AF8" s="81">
        <f t="shared" si="5"/>
        <v>1</v>
      </c>
      <c r="AG8" s="80" t="str">
        <f t="shared" si="12"/>
        <v>IB</v>
      </c>
      <c r="AH8" s="60">
        <v>1</v>
      </c>
      <c r="AI8" s="61">
        <v>1</v>
      </c>
      <c r="AJ8" s="61">
        <v>1</v>
      </c>
      <c r="AK8" s="61">
        <v>1</v>
      </c>
      <c r="AL8" s="61">
        <v>1</v>
      </c>
      <c r="AM8" s="61">
        <v>1</v>
      </c>
      <c r="AN8" s="61">
        <v>1</v>
      </c>
      <c r="AO8" s="77">
        <f t="shared" si="6"/>
        <v>7</v>
      </c>
      <c r="AP8" s="68" t="str">
        <f t="shared" si="13"/>
        <v/>
      </c>
      <c r="AQ8" s="81" t="str">
        <f t="shared" si="7"/>
        <v/>
      </c>
      <c r="AR8" s="80" t="str">
        <f t="shared" si="14"/>
        <v/>
      </c>
      <c r="AS8" s="84">
        <f t="shared" si="8"/>
        <v>2</v>
      </c>
      <c r="AT8" s="94" t="str">
        <f t="shared" si="9"/>
        <v>IPC-IB-</v>
      </c>
      <c r="AU8" s="70" t="str">
        <f t="shared" si="10"/>
        <v/>
      </c>
      <c r="AV8" s="45"/>
      <c r="AW8" s="48"/>
      <c r="AX8" s="53"/>
      <c r="AY8" s="54"/>
      <c r="AZ8" s="53"/>
      <c r="BA8" s="43"/>
      <c r="BB8" s="26"/>
      <c r="BC8" s="25"/>
      <c r="BD8" s="53"/>
      <c r="BE8" s="43"/>
    </row>
    <row r="9" spans="1:57" s="14" customFormat="1" x14ac:dyDescent="0.2">
      <c r="A9" s="107"/>
      <c r="B9" s="247"/>
      <c r="C9" s="103"/>
      <c r="D9" s="13"/>
      <c r="E9" s="40" t="s">
        <v>36</v>
      </c>
      <c r="F9" s="33"/>
      <c r="G9" s="8"/>
      <c r="H9" s="8"/>
      <c r="I9" s="8"/>
      <c r="J9" s="35"/>
      <c r="K9" s="35" t="s">
        <v>61</v>
      </c>
      <c r="L9" s="69">
        <v>1</v>
      </c>
      <c r="M9" s="57">
        <v>1</v>
      </c>
      <c r="N9" s="57">
        <v>1</v>
      </c>
      <c r="O9" s="57">
        <v>1</v>
      </c>
      <c r="P9" s="57">
        <v>1</v>
      </c>
      <c r="Q9" s="57">
        <v>1</v>
      </c>
      <c r="R9" s="58">
        <v>1</v>
      </c>
      <c r="S9" s="77">
        <f t="shared" si="0"/>
        <v>7</v>
      </c>
      <c r="T9" s="68" t="str">
        <f t="shared" si="11"/>
        <v>Baja</v>
      </c>
      <c r="U9" s="81">
        <f t="shared" si="1"/>
        <v>1</v>
      </c>
      <c r="V9" s="80" t="str">
        <f t="shared" si="2"/>
        <v>IPR</v>
      </c>
      <c r="W9" s="60">
        <v>1</v>
      </c>
      <c r="X9" s="61">
        <v>1</v>
      </c>
      <c r="Y9" s="61">
        <v>1</v>
      </c>
      <c r="Z9" s="61">
        <v>1</v>
      </c>
      <c r="AA9" s="61">
        <v>1</v>
      </c>
      <c r="AB9" s="61">
        <v>1</v>
      </c>
      <c r="AC9" s="61">
        <v>1</v>
      </c>
      <c r="AD9" s="77">
        <f t="shared" si="3"/>
        <v>7</v>
      </c>
      <c r="AE9" s="68" t="str">
        <f t="shared" si="4"/>
        <v>Baja</v>
      </c>
      <c r="AF9" s="81">
        <f t="shared" si="5"/>
        <v>1</v>
      </c>
      <c r="AG9" s="80" t="str">
        <f t="shared" si="12"/>
        <v>IB</v>
      </c>
      <c r="AH9" s="60">
        <v>1</v>
      </c>
      <c r="AI9" s="61">
        <v>1</v>
      </c>
      <c r="AJ9" s="61">
        <v>1</v>
      </c>
      <c r="AK9" s="61">
        <v>1</v>
      </c>
      <c r="AL9" s="61">
        <v>1</v>
      </c>
      <c r="AM9" s="61">
        <v>1</v>
      </c>
      <c r="AN9" s="61">
        <v>1</v>
      </c>
      <c r="AO9" s="77">
        <f t="shared" si="6"/>
        <v>7</v>
      </c>
      <c r="AP9" s="68" t="str">
        <f t="shared" si="13"/>
        <v/>
      </c>
      <c r="AQ9" s="81" t="str">
        <f t="shared" si="7"/>
        <v/>
      </c>
      <c r="AR9" s="80" t="str">
        <f t="shared" si="14"/>
        <v/>
      </c>
      <c r="AS9" s="84">
        <f t="shared" si="8"/>
        <v>2</v>
      </c>
      <c r="AT9" s="94" t="str">
        <f t="shared" si="9"/>
        <v>IPR-IB-</v>
      </c>
      <c r="AU9" s="70" t="str">
        <f t="shared" si="10"/>
        <v/>
      </c>
      <c r="AV9" s="45"/>
      <c r="AW9" s="47"/>
      <c r="AX9" s="53"/>
      <c r="AY9" s="54"/>
      <c r="AZ9" s="53"/>
      <c r="BA9" s="43"/>
      <c r="BB9" s="26"/>
      <c r="BC9" s="25"/>
      <c r="BD9" s="53"/>
      <c r="BE9" s="43"/>
    </row>
    <row r="10" spans="1:57" s="14" customFormat="1" ht="24" x14ac:dyDescent="0.2">
      <c r="A10" s="107"/>
      <c r="B10" s="247"/>
      <c r="C10" s="103"/>
      <c r="D10" s="13"/>
      <c r="E10" s="40" t="s">
        <v>36</v>
      </c>
      <c r="F10" s="33"/>
      <c r="G10" s="8"/>
      <c r="H10" s="8"/>
      <c r="I10" s="8"/>
      <c r="J10" s="35"/>
      <c r="K10" s="35" t="s">
        <v>62</v>
      </c>
      <c r="L10" s="69">
        <v>1</v>
      </c>
      <c r="M10" s="57">
        <v>1</v>
      </c>
      <c r="N10" s="57">
        <v>2</v>
      </c>
      <c r="O10" s="57">
        <v>1</v>
      </c>
      <c r="P10" s="57">
        <v>2</v>
      </c>
      <c r="Q10" s="57">
        <v>1</v>
      </c>
      <c r="R10" s="58">
        <v>1</v>
      </c>
      <c r="S10" s="77">
        <f t="shared" si="0"/>
        <v>9</v>
      </c>
      <c r="T10" s="68" t="str">
        <f t="shared" si="11"/>
        <v>Media</v>
      </c>
      <c r="U10" s="81">
        <f t="shared" si="1"/>
        <v>2</v>
      </c>
      <c r="V10" s="80" t="str">
        <f t="shared" si="2"/>
        <v>IPC</v>
      </c>
      <c r="W10" s="60">
        <v>1</v>
      </c>
      <c r="X10" s="61">
        <v>1</v>
      </c>
      <c r="Y10" s="61">
        <v>2</v>
      </c>
      <c r="Z10" s="61">
        <v>1</v>
      </c>
      <c r="AA10" s="61">
        <v>2</v>
      </c>
      <c r="AB10" s="61">
        <v>1</v>
      </c>
      <c r="AC10" s="61">
        <v>1</v>
      </c>
      <c r="AD10" s="77">
        <f t="shared" si="3"/>
        <v>9</v>
      </c>
      <c r="AE10" s="68" t="str">
        <f t="shared" si="4"/>
        <v>Media</v>
      </c>
      <c r="AF10" s="81">
        <f t="shared" si="5"/>
        <v>2</v>
      </c>
      <c r="AG10" s="80" t="str">
        <f t="shared" si="12"/>
        <v>IM</v>
      </c>
      <c r="AH10" s="60">
        <v>1</v>
      </c>
      <c r="AI10" s="61">
        <v>1</v>
      </c>
      <c r="AJ10" s="61">
        <v>2</v>
      </c>
      <c r="AK10" s="61">
        <v>1</v>
      </c>
      <c r="AL10" s="61">
        <v>2</v>
      </c>
      <c r="AM10" s="61">
        <v>1</v>
      </c>
      <c r="AN10" s="61">
        <v>1</v>
      </c>
      <c r="AO10" s="77">
        <f t="shared" si="6"/>
        <v>9</v>
      </c>
      <c r="AP10" s="68" t="str">
        <f t="shared" si="13"/>
        <v>Media</v>
      </c>
      <c r="AQ10" s="81">
        <f t="shared" si="7"/>
        <v>2</v>
      </c>
      <c r="AR10" s="80" t="str">
        <f t="shared" si="14"/>
        <v>DM</v>
      </c>
      <c r="AS10" s="84">
        <f t="shared" si="8"/>
        <v>6</v>
      </c>
      <c r="AT10" s="94" t="str">
        <f t="shared" si="9"/>
        <v>IPC-IM-DM</v>
      </c>
      <c r="AU10" s="70" t="str">
        <f t="shared" si="10"/>
        <v>Media</v>
      </c>
      <c r="AV10" s="45"/>
      <c r="AW10" s="47"/>
      <c r="AX10" s="53"/>
      <c r="AY10" s="54"/>
      <c r="AZ10" s="53"/>
      <c r="BA10" s="43"/>
      <c r="BB10" s="26"/>
      <c r="BC10" s="25"/>
      <c r="BD10" s="53"/>
      <c r="BE10" s="43"/>
    </row>
    <row r="11" spans="1:57" s="14" customFormat="1" x14ac:dyDescent="0.2">
      <c r="A11" s="107"/>
      <c r="B11" s="247"/>
      <c r="C11" s="103"/>
      <c r="D11" s="13"/>
      <c r="E11" s="40" t="s">
        <v>36</v>
      </c>
      <c r="F11" s="33"/>
      <c r="G11" s="8"/>
      <c r="H11" s="8"/>
      <c r="I11" s="8"/>
      <c r="J11" s="35"/>
      <c r="K11" s="35" t="s">
        <v>60</v>
      </c>
      <c r="L11" s="69">
        <v>1</v>
      </c>
      <c r="M11" s="57">
        <v>2</v>
      </c>
      <c r="N11" s="57">
        <v>1</v>
      </c>
      <c r="O11" s="57">
        <v>1</v>
      </c>
      <c r="P11" s="57">
        <v>1</v>
      </c>
      <c r="Q11" s="57">
        <v>1</v>
      </c>
      <c r="R11" s="58">
        <v>1</v>
      </c>
      <c r="S11" s="77">
        <f t="shared" si="0"/>
        <v>8</v>
      </c>
      <c r="T11" s="68" t="str">
        <f t="shared" si="11"/>
        <v>Media</v>
      </c>
      <c r="U11" s="81">
        <f t="shared" si="1"/>
        <v>2</v>
      </c>
      <c r="V11" s="80" t="str">
        <f t="shared" si="2"/>
        <v>IP</v>
      </c>
      <c r="W11" s="60">
        <v>1</v>
      </c>
      <c r="X11" s="61">
        <v>1</v>
      </c>
      <c r="Y11" s="61">
        <v>1</v>
      </c>
      <c r="Z11" s="61">
        <v>1</v>
      </c>
      <c r="AA11" s="61">
        <v>1</v>
      </c>
      <c r="AB11" s="61">
        <v>1</v>
      </c>
      <c r="AC11" s="61">
        <v>1</v>
      </c>
      <c r="AD11" s="77">
        <f t="shared" si="3"/>
        <v>7</v>
      </c>
      <c r="AE11" s="68" t="str">
        <f t="shared" si="4"/>
        <v>Baja</v>
      </c>
      <c r="AF11" s="81">
        <f t="shared" si="5"/>
        <v>1</v>
      </c>
      <c r="AG11" s="80" t="str">
        <f t="shared" si="12"/>
        <v>IB</v>
      </c>
      <c r="AH11" s="60">
        <v>1</v>
      </c>
      <c r="AI11" s="61">
        <v>1</v>
      </c>
      <c r="AJ11" s="61">
        <v>1</v>
      </c>
      <c r="AK11" s="61">
        <v>1</v>
      </c>
      <c r="AL11" s="61">
        <v>1</v>
      </c>
      <c r="AM11" s="61">
        <v>1</v>
      </c>
      <c r="AN11" s="61">
        <v>1</v>
      </c>
      <c r="AO11" s="77">
        <f t="shared" si="6"/>
        <v>7</v>
      </c>
      <c r="AP11" s="68" t="str">
        <f t="shared" si="13"/>
        <v/>
      </c>
      <c r="AQ11" s="81" t="str">
        <f t="shared" si="7"/>
        <v/>
      </c>
      <c r="AR11" s="80" t="str">
        <f t="shared" si="14"/>
        <v/>
      </c>
      <c r="AS11" s="84">
        <f t="shared" si="8"/>
        <v>3</v>
      </c>
      <c r="AT11" s="94" t="str">
        <f t="shared" si="9"/>
        <v>No Aplica</v>
      </c>
      <c r="AU11" s="70" t="str">
        <f t="shared" si="10"/>
        <v>Baja</v>
      </c>
      <c r="AV11" s="45"/>
      <c r="AW11" s="47"/>
      <c r="AX11" s="53"/>
      <c r="AY11" s="54"/>
      <c r="AZ11" s="53"/>
      <c r="BA11" s="43"/>
      <c r="BB11" s="26"/>
      <c r="BC11" s="25"/>
      <c r="BD11" s="53"/>
      <c r="BE11" s="43"/>
    </row>
    <row r="12" spans="1:57" s="14" customFormat="1" x14ac:dyDescent="0.2">
      <c r="A12" s="107"/>
      <c r="B12" s="247"/>
      <c r="C12" s="103"/>
      <c r="D12" s="13"/>
      <c r="E12" s="40" t="s">
        <v>36</v>
      </c>
      <c r="F12" s="33"/>
      <c r="G12" s="8"/>
      <c r="H12" s="8"/>
      <c r="I12" s="8"/>
      <c r="J12" s="87"/>
      <c r="K12" s="87" t="s">
        <v>60</v>
      </c>
      <c r="L12" s="60">
        <v>1</v>
      </c>
      <c r="M12" s="61">
        <v>3</v>
      </c>
      <c r="N12" s="61">
        <v>1</v>
      </c>
      <c r="O12" s="61">
        <v>1</v>
      </c>
      <c r="P12" s="61">
        <v>1</v>
      </c>
      <c r="Q12" s="61">
        <v>1</v>
      </c>
      <c r="R12" s="62">
        <v>1</v>
      </c>
      <c r="S12" s="77">
        <f t="shared" si="0"/>
        <v>9</v>
      </c>
      <c r="T12" s="68" t="str">
        <f t="shared" si="11"/>
        <v>Media</v>
      </c>
      <c r="U12" s="81">
        <f t="shared" si="1"/>
        <v>2</v>
      </c>
      <c r="V12" s="88" t="str">
        <f t="shared" si="2"/>
        <v>IP</v>
      </c>
      <c r="W12" s="60">
        <v>1</v>
      </c>
      <c r="X12" s="61">
        <v>1</v>
      </c>
      <c r="Y12" s="61">
        <v>1</v>
      </c>
      <c r="Z12" s="61">
        <v>1</v>
      </c>
      <c r="AA12" s="61">
        <v>1</v>
      </c>
      <c r="AB12" s="61">
        <v>1</v>
      </c>
      <c r="AC12" s="61">
        <v>1</v>
      </c>
      <c r="AD12" s="77">
        <f t="shared" si="3"/>
        <v>7</v>
      </c>
      <c r="AE12" s="68" t="str">
        <f t="shared" si="4"/>
        <v>Baja</v>
      </c>
      <c r="AF12" s="81">
        <f t="shared" si="5"/>
        <v>1</v>
      </c>
      <c r="AG12" s="88" t="str">
        <f t="shared" si="12"/>
        <v>IB</v>
      </c>
      <c r="AH12" s="60">
        <v>1</v>
      </c>
      <c r="AI12" s="61">
        <v>1</v>
      </c>
      <c r="AJ12" s="61">
        <v>1</v>
      </c>
      <c r="AK12" s="61">
        <v>1</v>
      </c>
      <c r="AL12" s="61">
        <v>1</v>
      </c>
      <c r="AM12" s="61">
        <v>1</v>
      </c>
      <c r="AN12" s="61">
        <v>1</v>
      </c>
      <c r="AO12" s="77">
        <f t="shared" si="6"/>
        <v>7</v>
      </c>
      <c r="AP12" s="68" t="str">
        <f t="shared" si="13"/>
        <v/>
      </c>
      <c r="AQ12" s="81" t="str">
        <f t="shared" si="7"/>
        <v/>
      </c>
      <c r="AR12" s="88" t="str">
        <f t="shared" si="14"/>
        <v/>
      </c>
      <c r="AS12" s="84">
        <f t="shared" si="8"/>
        <v>3</v>
      </c>
      <c r="AT12" s="94" t="str">
        <f t="shared" si="9"/>
        <v>No Aplica</v>
      </c>
      <c r="AU12" s="70" t="str">
        <f t="shared" si="10"/>
        <v>Baja</v>
      </c>
      <c r="AV12" s="45"/>
      <c r="AW12" s="47"/>
      <c r="AX12" s="53"/>
      <c r="AY12" s="54"/>
      <c r="AZ12" s="53"/>
      <c r="BA12" s="43"/>
      <c r="BB12" s="26"/>
      <c r="BC12" s="25"/>
      <c r="BD12" s="53"/>
      <c r="BE12" s="43"/>
    </row>
    <row r="13" spans="1:57" s="14" customFormat="1" ht="13.5" thickBot="1" x14ac:dyDescent="0.25">
      <c r="A13" s="107"/>
      <c r="B13" s="247"/>
      <c r="C13" s="104"/>
      <c r="D13" s="10"/>
      <c r="E13" s="41" t="s">
        <v>36</v>
      </c>
      <c r="F13" s="34"/>
      <c r="G13" s="9"/>
      <c r="H13" s="9"/>
      <c r="I13" s="9"/>
      <c r="J13" s="36"/>
      <c r="K13" s="36" t="s">
        <v>60</v>
      </c>
      <c r="L13" s="63">
        <v>1</v>
      </c>
      <c r="M13" s="64">
        <v>1</v>
      </c>
      <c r="N13" s="64">
        <v>1</v>
      </c>
      <c r="O13" s="64">
        <v>1</v>
      </c>
      <c r="P13" s="64">
        <v>1</v>
      </c>
      <c r="Q13" s="64">
        <v>1</v>
      </c>
      <c r="R13" s="65">
        <v>1</v>
      </c>
      <c r="S13" s="78">
        <f t="shared" si="0"/>
        <v>7</v>
      </c>
      <c r="T13" s="71" t="str">
        <f t="shared" si="11"/>
        <v>Baja</v>
      </c>
      <c r="U13" s="82">
        <f t="shared" si="1"/>
        <v>1</v>
      </c>
      <c r="V13" s="89" t="str">
        <f t="shared" si="2"/>
        <v>IP</v>
      </c>
      <c r="W13" s="63">
        <v>1</v>
      </c>
      <c r="X13" s="64">
        <v>1</v>
      </c>
      <c r="Y13" s="64">
        <v>1</v>
      </c>
      <c r="Z13" s="64">
        <v>1</v>
      </c>
      <c r="AA13" s="64">
        <v>1</v>
      </c>
      <c r="AB13" s="64">
        <v>1</v>
      </c>
      <c r="AC13" s="64">
        <v>1</v>
      </c>
      <c r="AD13" s="78">
        <f t="shared" si="3"/>
        <v>7</v>
      </c>
      <c r="AE13" s="71" t="str">
        <f t="shared" si="4"/>
        <v>Baja</v>
      </c>
      <c r="AF13" s="82">
        <f t="shared" si="5"/>
        <v>1</v>
      </c>
      <c r="AG13" s="89" t="str">
        <f t="shared" si="12"/>
        <v>IB</v>
      </c>
      <c r="AH13" s="63">
        <v>1</v>
      </c>
      <c r="AI13" s="64">
        <v>1</v>
      </c>
      <c r="AJ13" s="64">
        <v>1</v>
      </c>
      <c r="AK13" s="64">
        <v>1</v>
      </c>
      <c r="AL13" s="64">
        <v>1</v>
      </c>
      <c r="AM13" s="64">
        <v>1</v>
      </c>
      <c r="AN13" s="64">
        <v>1</v>
      </c>
      <c r="AO13" s="78">
        <f t="shared" si="6"/>
        <v>7</v>
      </c>
      <c r="AP13" s="71" t="str">
        <f t="shared" si="13"/>
        <v/>
      </c>
      <c r="AQ13" s="82" t="str">
        <f t="shared" si="7"/>
        <v/>
      </c>
      <c r="AR13" s="89" t="str">
        <f t="shared" si="14"/>
        <v/>
      </c>
      <c r="AS13" s="85">
        <f t="shared" si="8"/>
        <v>2</v>
      </c>
      <c r="AT13" s="95" t="str">
        <f t="shared" si="9"/>
        <v>No Aplica</v>
      </c>
      <c r="AU13" s="72" t="str">
        <f t="shared" si="10"/>
        <v/>
      </c>
      <c r="AV13" s="49"/>
      <c r="AW13" s="50"/>
      <c r="AX13" s="55"/>
      <c r="AY13" s="56"/>
      <c r="AZ13" s="55"/>
      <c r="BA13" s="44"/>
      <c r="BB13" s="28"/>
      <c r="BC13" s="27"/>
      <c r="BD13" s="55"/>
      <c r="BE13" s="44"/>
    </row>
    <row r="14" spans="1:57" s="12" customFormat="1" ht="25.5" x14ac:dyDescent="0.2">
      <c r="A14" s="96"/>
      <c r="B14" s="247"/>
      <c r="C14" s="102"/>
      <c r="D14" s="11"/>
      <c r="E14" s="39" t="s">
        <v>36</v>
      </c>
      <c r="F14" s="32" t="s">
        <v>34</v>
      </c>
      <c r="G14" s="15"/>
      <c r="H14" s="15"/>
      <c r="I14" s="15"/>
      <c r="J14" s="35"/>
      <c r="K14" s="35" t="s">
        <v>60</v>
      </c>
      <c r="L14" s="69">
        <v>1</v>
      </c>
      <c r="M14" s="57">
        <v>1</v>
      </c>
      <c r="N14" s="57">
        <v>1</v>
      </c>
      <c r="O14" s="57">
        <v>1</v>
      </c>
      <c r="P14" s="57">
        <v>1</v>
      </c>
      <c r="Q14" s="57">
        <v>1</v>
      </c>
      <c r="R14" s="58">
        <v>1</v>
      </c>
      <c r="S14" s="76">
        <f t="shared" si="0"/>
        <v>7</v>
      </c>
      <c r="T14" s="73" t="str">
        <f t="shared" si="11"/>
        <v>Baja</v>
      </c>
      <c r="U14" s="79">
        <f t="shared" si="1"/>
        <v>1</v>
      </c>
      <c r="V14" s="80" t="str">
        <f t="shared" si="2"/>
        <v>IP</v>
      </c>
      <c r="W14" s="69">
        <v>1</v>
      </c>
      <c r="X14" s="57">
        <v>1</v>
      </c>
      <c r="Y14" s="57">
        <v>1</v>
      </c>
      <c r="Z14" s="57">
        <v>1</v>
      </c>
      <c r="AA14" s="57">
        <v>1</v>
      </c>
      <c r="AB14" s="57">
        <v>1</v>
      </c>
      <c r="AC14" s="57">
        <v>1</v>
      </c>
      <c r="AD14" s="76">
        <f t="shared" si="3"/>
        <v>7</v>
      </c>
      <c r="AE14" s="73" t="str">
        <f t="shared" si="4"/>
        <v>Baja</v>
      </c>
      <c r="AF14" s="79">
        <f t="shared" si="5"/>
        <v>1</v>
      </c>
      <c r="AG14" s="80" t="str">
        <f t="shared" si="12"/>
        <v>IB</v>
      </c>
      <c r="AH14" s="69">
        <v>1</v>
      </c>
      <c r="AI14" s="57">
        <v>1</v>
      </c>
      <c r="AJ14" s="57">
        <v>1</v>
      </c>
      <c r="AK14" s="57">
        <v>1</v>
      </c>
      <c r="AL14" s="57">
        <v>1</v>
      </c>
      <c r="AM14" s="57">
        <v>1</v>
      </c>
      <c r="AN14" s="57">
        <v>1</v>
      </c>
      <c r="AO14" s="76">
        <f t="shared" si="6"/>
        <v>7</v>
      </c>
      <c r="AP14" s="73" t="str">
        <f t="shared" si="13"/>
        <v/>
      </c>
      <c r="AQ14" s="79" t="str">
        <f t="shared" si="7"/>
        <v/>
      </c>
      <c r="AR14" s="80" t="str">
        <f t="shared" si="14"/>
        <v/>
      </c>
      <c r="AS14" s="86">
        <f t="shared" si="8"/>
        <v>2</v>
      </c>
      <c r="AT14" s="94" t="str">
        <f t="shared" si="9"/>
        <v>No Aplica</v>
      </c>
      <c r="AU14" s="74" t="str">
        <f t="shared" si="10"/>
        <v/>
      </c>
      <c r="AV14" s="45" t="s">
        <v>13</v>
      </c>
      <c r="AW14" s="46"/>
      <c r="AX14" s="51"/>
      <c r="AY14" s="52"/>
      <c r="AZ14" s="51"/>
      <c r="BA14" s="42"/>
      <c r="BB14" s="24"/>
      <c r="BC14" s="23"/>
      <c r="BD14" s="51"/>
      <c r="BE14" s="42"/>
    </row>
    <row r="15" spans="1:57" s="14" customFormat="1" x14ac:dyDescent="0.2">
      <c r="A15" s="107"/>
      <c r="B15" s="247"/>
      <c r="C15" s="103"/>
      <c r="D15" s="13"/>
      <c r="E15" s="40" t="s">
        <v>36</v>
      </c>
      <c r="F15" s="33"/>
      <c r="G15" s="8"/>
      <c r="H15" s="8"/>
      <c r="I15" s="8"/>
      <c r="J15" s="35"/>
      <c r="K15" s="35" t="s">
        <v>60</v>
      </c>
      <c r="L15" s="69">
        <v>1</v>
      </c>
      <c r="M15" s="57">
        <v>1</v>
      </c>
      <c r="N15" s="57">
        <v>1</v>
      </c>
      <c r="O15" s="57">
        <v>1</v>
      </c>
      <c r="P15" s="57">
        <v>1</v>
      </c>
      <c r="Q15" s="57">
        <v>1</v>
      </c>
      <c r="R15" s="58">
        <v>1</v>
      </c>
      <c r="S15" s="77">
        <f t="shared" si="0"/>
        <v>7</v>
      </c>
      <c r="T15" s="68" t="str">
        <f t="shared" si="11"/>
        <v>Baja</v>
      </c>
      <c r="U15" s="81">
        <f t="shared" si="1"/>
        <v>1</v>
      </c>
      <c r="V15" s="80" t="str">
        <f t="shared" si="2"/>
        <v>IP</v>
      </c>
      <c r="W15" s="60">
        <v>1</v>
      </c>
      <c r="X15" s="61">
        <v>1</v>
      </c>
      <c r="Y15" s="61">
        <v>1</v>
      </c>
      <c r="Z15" s="61">
        <v>1</v>
      </c>
      <c r="AA15" s="61">
        <v>1</v>
      </c>
      <c r="AB15" s="61">
        <v>1</v>
      </c>
      <c r="AC15" s="61">
        <v>1</v>
      </c>
      <c r="AD15" s="77">
        <f t="shared" si="3"/>
        <v>7</v>
      </c>
      <c r="AE15" s="68" t="str">
        <f t="shared" si="4"/>
        <v>Baja</v>
      </c>
      <c r="AF15" s="81">
        <f t="shared" si="5"/>
        <v>1</v>
      </c>
      <c r="AG15" s="80" t="str">
        <f t="shared" si="12"/>
        <v>IB</v>
      </c>
      <c r="AH15" s="60">
        <v>1</v>
      </c>
      <c r="AI15" s="61">
        <v>1</v>
      </c>
      <c r="AJ15" s="61">
        <v>1</v>
      </c>
      <c r="AK15" s="61">
        <v>1</v>
      </c>
      <c r="AL15" s="61">
        <v>1</v>
      </c>
      <c r="AM15" s="61">
        <v>1</v>
      </c>
      <c r="AN15" s="61">
        <v>1</v>
      </c>
      <c r="AO15" s="77">
        <f t="shared" si="6"/>
        <v>7</v>
      </c>
      <c r="AP15" s="68" t="str">
        <f t="shared" si="13"/>
        <v/>
      </c>
      <c r="AQ15" s="81" t="str">
        <f t="shared" si="7"/>
        <v/>
      </c>
      <c r="AR15" s="80" t="str">
        <f t="shared" si="14"/>
        <v/>
      </c>
      <c r="AS15" s="84">
        <f t="shared" si="8"/>
        <v>2</v>
      </c>
      <c r="AT15" s="94" t="str">
        <f t="shared" si="9"/>
        <v>No Aplica</v>
      </c>
      <c r="AU15" s="70" t="str">
        <f t="shared" si="10"/>
        <v/>
      </c>
      <c r="AV15" s="45"/>
      <c r="AW15" s="47"/>
      <c r="AX15" s="53"/>
      <c r="AY15" s="54"/>
      <c r="AZ15" s="53"/>
      <c r="BA15" s="43"/>
      <c r="BB15" s="26"/>
      <c r="BC15" s="25"/>
      <c r="BD15" s="53"/>
      <c r="BE15" s="43"/>
    </row>
    <row r="16" spans="1:57" s="14" customFormat="1" x14ac:dyDescent="0.2">
      <c r="A16" s="107"/>
      <c r="B16" s="247"/>
      <c r="C16" s="103"/>
      <c r="D16" s="13"/>
      <c r="E16" s="40" t="s">
        <v>36</v>
      </c>
      <c r="F16" s="33"/>
      <c r="G16" s="8"/>
      <c r="H16" s="8"/>
      <c r="I16" s="8"/>
      <c r="J16" s="35"/>
      <c r="K16" s="35" t="s">
        <v>62</v>
      </c>
      <c r="L16" s="69">
        <v>1</v>
      </c>
      <c r="M16" s="57">
        <v>3</v>
      </c>
      <c r="N16" s="57">
        <v>3</v>
      </c>
      <c r="O16" s="57">
        <v>3</v>
      </c>
      <c r="P16" s="57">
        <v>3</v>
      </c>
      <c r="Q16" s="57">
        <v>3</v>
      </c>
      <c r="R16" s="58">
        <v>1</v>
      </c>
      <c r="S16" s="77">
        <f t="shared" si="0"/>
        <v>17</v>
      </c>
      <c r="T16" s="68" t="str">
        <f t="shared" si="11"/>
        <v>Alta</v>
      </c>
      <c r="U16" s="81">
        <f t="shared" si="1"/>
        <v>3</v>
      </c>
      <c r="V16" s="80" t="str">
        <f t="shared" si="2"/>
        <v>IPC</v>
      </c>
      <c r="W16" s="60">
        <v>1</v>
      </c>
      <c r="X16" s="61">
        <v>3</v>
      </c>
      <c r="Y16" s="61">
        <v>3</v>
      </c>
      <c r="Z16" s="61">
        <v>3</v>
      </c>
      <c r="AA16" s="61">
        <v>3</v>
      </c>
      <c r="AB16" s="61">
        <v>3</v>
      </c>
      <c r="AC16" s="61">
        <v>1</v>
      </c>
      <c r="AD16" s="77">
        <f t="shared" si="3"/>
        <v>17</v>
      </c>
      <c r="AE16" s="68" t="str">
        <f t="shared" si="4"/>
        <v>Alta</v>
      </c>
      <c r="AF16" s="81">
        <f t="shared" si="5"/>
        <v>3</v>
      </c>
      <c r="AG16" s="80" t="str">
        <f t="shared" si="12"/>
        <v>IA</v>
      </c>
      <c r="AH16" s="60">
        <v>1</v>
      </c>
      <c r="AI16" s="61">
        <v>3</v>
      </c>
      <c r="AJ16" s="61">
        <v>3</v>
      </c>
      <c r="AK16" s="61">
        <v>3</v>
      </c>
      <c r="AL16" s="61">
        <v>3</v>
      </c>
      <c r="AM16" s="61">
        <v>3</v>
      </c>
      <c r="AN16" s="61">
        <v>1</v>
      </c>
      <c r="AO16" s="77">
        <f t="shared" si="6"/>
        <v>17</v>
      </c>
      <c r="AP16" s="68" t="str">
        <f t="shared" si="13"/>
        <v>Alta</v>
      </c>
      <c r="AQ16" s="81">
        <f t="shared" si="7"/>
        <v>3</v>
      </c>
      <c r="AR16" s="80" t="str">
        <f t="shared" si="14"/>
        <v>DA</v>
      </c>
      <c r="AS16" s="84">
        <f t="shared" si="8"/>
        <v>9</v>
      </c>
      <c r="AT16" s="94" t="str">
        <f t="shared" si="9"/>
        <v>IPC-IA-DA</v>
      </c>
      <c r="AU16" s="70" t="str">
        <f t="shared" si="10"/>
        <v>Alta</v>
      </c>
      <c r="AV16" s="45"/>
      <c r="AW16" s="48"/>
      <c r="AX16" s="53"/>
      <c r="AY16" s="54">
        <v>0</v>
      </c>
      <c r="AZ16" s="53"/>
      <c r="BA16" s="43"/>
      <c r="BB16" s="26"/>
      <c r="BC16" s="25"/>
      <c r="BD16" s="53"/>
      <c r="BE16" s="43"/>
    </row>
    <row r="17" spans="1:57" s="14" customFormat="1" x14ac:dyDescent="0.2">
      <c r="A17" s="107"/>
      <c r="B17" s="247"/>
      <c r="C17" s="103"/>
      <c r="D17" s="13"/>
      <c r="E17" s="40" t="s">
        <v>36</v>
      </c>
      <c r="F17" s="33"/>
      <c r="G17" s="8"/>
      <c r="H17" s="8"/>
      <c r="I17" s="8"/>
      <c r="J17" s="35"/>
      <c r="K17" s="35" t="s">
        <v>60</v>
      </c>
      <c r="L17" s="69">
        <v>1</v>
      </c>
      <c r="M17" s="57">
        <v>1</v>
      </c>
      <c r="N17" s="57">
        <v>1</v>
      </c>
      <c r="O17" s="57">
        <v>2</v>
      </c>
      <c r="P17" s="57">
        <v>1</v>
      </c>
      <c r="Q17" s="57">
        <v>1</v>
      </c>
      <c r="R17" s="58">
        <v>1</v>
      </c>
      <c r="S17" s="77">
        <f t="shared" si="0"/>
        <v>8</v>
      </c>
      <c r="T17" s="68" t="str">
        <f t="shared" si="11"/>
        <v>Media</v>
      </c>
      <c r="U17" s="81">
        <f t="shared" si="1"/>
        <v>2</v>
      </c>
      <c r="V17" s="80" t="str">
        <f t="shared" si="2"/>
        <v>IP</v>
      </c>
      <c r="W17" s="60">
        <v>1</v>
      </c>
      <c r="X17" s="61">
        <v>1</v>
      </c>
      <c r="Y17" s="61">
        <v>1</v>
      </c>
      <c r="Z17" s="61">
        <v>2</v>
      </c>
      <c r="AA17" s="61">
        <v>1</v>
      </c>
      <c r="AB17" s="61">
        <v>1</v>
      </c>
      <c r="AC17" s="61">
        <v>1</v>
      </c>
      <c r="AD17" s="77">
        <f t="shared" si="3"/>
        <v>8</v>
      </c>
      <c r="AE17" s="68" t="str">
        <f t="shared" si="4"/>
        <v>Media</v>
      </c>
      <c r="AF17" s="81">
        <f t="shared" si="5"/>
        <v>2</v>
      </c>
      <c r="AG17" s="80" t="str">
        <f t="shared" si="12"/>
        <v>IM</v>
      </c>
      <c r="AH17" s="60">
        <v>1</v>
      </c>
      <c r="AI17" s="61">
        <v>1</v>
      </c>
      <c r="AJ17" s="61">
        <v>1</v>
      </c>
      <c r="AK17" s="61">
        <v>2</v>
      </c>
      <c r="AL17" s="61">
        <v>1</v>
      </c>
      <c r="AM17" s="61">
        <v>1</v>
      </c>
      <c r="AN17" s="61">
        <v>1</v>
      </c>
      <c r="AO17" s="77">
        <f t="shared" si="6"/>
        <v>8</v>
      </c>
      <c r="AP17" s="68" t="str">
        <f t="shared" si="13"/>
        <v>Baja</v>
      </c>
      <c r="AQ17" s="81">
        <f t="shared" si="7"/>
        <v>1</v>
      </c>
      <c r="AR17" s="80" t="str">
        <f t="shared" si="14"/>
        <v>DB</v>
      </c>
      <c r="AS17" s="84">
        <f t="shared" si="8"/>
        <v>5</v>
      </c>
      <c r="AT17" s="94" t="str">
        <f t="shared" si="9"/>
        <v>No Aplica</v>
      </c>
      <c r="AU17" s="70" t="str">
        <f t="shared" si="10"/>
        <v>Media</v>
      </c>
      <c r="AV17" s="45"/>
      <c r="AW17" s="47"/>
      <c r="AX17" s="53"/>
      <c r="AY17" s="54"/>
      <c r="AZ17" s="53"/>
      <c r="BA17" s="43"/>
      <c r="BB17" s="26"/>
      <c r="BC17" s="25"/>
      <c r="BD17" s="53"/>
      <c r="BE17" s="43"/>
    </row>
    <row r="18" spans="1:57" s="14" customFormat="1" x14ac:dyDescent="0.2">
      <c r="A18" s="107"/>
      <c r="B18" s="247"/>
      <c r="C18" s="103"/>
      <c r="D18" s="13"/>
      <c r="E18" s="40" t="s">
        <v>36</v>
      </c>
      <c r="F18" s="33"/>
      <c r="G18" s="8"/>
      <c r="H18" s="8"/>
      <c r="I18" s="8"/>
      <c r="J18" s="35"/>
      <c r="K18" s="35" t="s">
        <v>60</v>
      </c>
      <c r="L18" s="69">
        <v>1</v>
      </c>
      <c r="M18" s="57">
        <v>1</v>
      </c>
      <c r="N18" s="57">
        <v>1</v>
      </c>
      <c r="O18" s="57">
        <v>1</v>
      </c>
      <c r="P18" s="57">
        <v>1</v>
      </c>
      <c r="Q18" s="57">
        <v>1</v>
      </c>
      <c r="R18" s="58">
        <v>1</v>
      </c>
      <c r="S18" s="77">
        <f t="shared" si="0"/>
        <v>7</v>
      </c>
      <c r="T18" s="68" t="str">
        <f t="shared" si="11"/>
        <v>Baja</v>
      </c>
      <c r="U18" s="81">
        <f t="shared" si="1"/>
        <v>1</v>
      </c>
      <c r="V18" s="80" t="str">
        <f t="shared" si="2"/>
        <v>IP</v>
      </c>
      <c r="W18" s="60">
        <v>1</v>
      </c>
      <c r="X18" s="61">
        <v>1</v>
      </c>
      <c r="Y18" s="61">
        <v>1</v>
      </c>
      <c r="Z18" s="61">
        <v>1</v>
      </c>
      <c r="AA18" s="61">
        <v>1</v>
      </c>
      <c r="AB18" s="61">
        <v>1</v>
      </c>
      <c r="AC18" s="61">
        <v>1</v>
      </c>
      <c r="AD18" s="77">
        <f t="shared" si="3"/>
        <v>7</v>
      </c>
      <c r="AE18" s="68" t="str">
        <f t="shared" si="4"/>
        <v>Baja</v>
      </c>
      <c r="AF18" s="81">
        <f t="shared" si="5"/>
        <v>1</v>
      </c>
      <c r="AG18" s="80" t="str">
        <f t="shared" si="12"/>
        <v>IB</v>
      </c>
      <c r="AH18" s="60">
        <v>1</v>
      </c>
      <c r="AI18" s="61">
        <v>1</v>
      </c>
      <c r="AJ18" s="61">
        <v>1</v>
      </c>
      <c r="AK18" s="61">
        <v>1</v>
      </c>
      <c r="AL18" s="61">
        <v>1</v>
      </c>
      <c r="AM18" s="61">
        <v>1</v>
      </c>
      <c r="AN18" s="61">
        <v>1</v>
      </c>
      <c r="AO18" s="77">
        <f t="shared" si="6"/>
        <v>7</v>
      </c>
      <c r="AP18" s="68" t="str">
        <f t="shared" si="13"/>
        <v/>
      </c>
      <c r="AQ18" s="81" t="str">
        <f t="shared" si="7"/>
        <v/>
      </c>
      <c r="AR18" s="80" t="str">
        <f t="shared" si="14"/>
        <v/>
      </c>
      <c r="AS18" s="84">
        <f t="shared" si="8"/>
        <v>2</v>
      </c>
      <c r="AT18" s="94" t="str">
        <f t="shared" si="9"/>
        <v>No Aplica</v>
      </c>
      <c r="AU18" s="70" t="str">
        <f t="shared" si="10"/>
        <v/>
      </c>
      <c r="AV18" s="45"/>
      <c r="AW18" s="47"/>
      <c r="AX18" s="53"/>
      <c r="AY18" s="54"/>
      <c r="AZ18" s="53"/>
      <c r="BA18" s="43"/>
      <c r="BB18" s="26"/>
      <c r="BC18" s="25"/>
      <c r="BD18" s="53"/>
      <c r="BE18" s="43"/>
    </row>
    <row r="19" spans="1:57" s="14" customFormat="1" x14ac:dyDescent="0.2">
      <c r="A19" s="107"/>
      <c r="B19" s="247"/>
      <c r="C19" s="103"/>
      <c r="D19" s="13"/>
      <c r="E19" s="40" t="s">
        <v>36</v>
      </c>
      <c r="F19" s="33"/>
      <c r="G19" s="8"/>
      <c r="H19" s="8"/>
      <c r="I19" s="8"/>
      <c r="J19" s="35"/>
      <c r="K19" s="35" t="s">
        <v>60</v>
      </c>
      <c r="L19" s="69">
        <v>1</v>
      </c>
      <c r="M19" s="57">
        <v>1</v>
      </c>
      <c r="N19" s="57">
        <v>1</v>
      </c>
      <c r="O19" s="57">
        <v>1</v>
      </c>
      <c r="P19" s="57">
        <v>1</v>
      </c>
      <c r="Q19" s="57">
        <v>1</v>
      </c>
      <c r="R19" s="58">
        <v>1</v>
      </c>
      <c r="S19" s="77">
        <f t="shared" si="0"/>
        <v>7</v>
      </c>
      <c r="T19" s="68" t="str">
        <f t="shared" si="11"/>
        <v>Baja</v>
      </c>
      <c r="U19" s="81">
        <f t="shared" si="1"/>
        <v>1</v>
      </c>
      <c r="V19" s="80" t="str">
        <f t="shared" si="2"/>
        <v>IP</v>
      </c>
      <c r="W19" s="60">
        <v>1</v>
      </c>
      <c r="X19" s="61">
        <v>1</v>
      </c>
      <c r="Y19" s="61">
        <v>1</v>
      </c>
      <c r="Z19" s="61">
        <v>1</v>
      </c>
      <c r="AA19" s="61">
        <v>1</v>
      </c>
      <c r="AB19" s="61">
        <v>1</v>
      </c>
      <c r="AC19" s="61">
        <v>1</v>
      </c>
      <c r="AD19" s="77">
        <f t="shared" si="3"/>
        <v>7</v>
      </c>
      <c r="AE19" s="68" t="str">
        <f t="shared" si="4"/>
        <v>Baja</v>
      </c>
      <c r="AF19" s="81">
        <f t="shared" si="5"/>
        <v>1</v>
      </c>
      <c r="AG19" s="80" t="str">
        <f t="shared" si="12"/>
        <v>IB</v>
      </c>
      <c r="AH19" s="60">
        <v>1</v>
      </c>
      <c r="AI19" s="61">
        <v>1</v>
      </c>
      <c r="AJ19" s="61">
        <v>1</v>
      </c>
      <c r="AK19" s="61">
        <v>1</v>
      </c>
      <c r="AL19" s="61">
        <v>1</v>
      </c>
      <c r="AM19" s="61">
        <v>1</v>
      </c>
      <c r="AN19" s="61">
        <v>1</v>
      </c>
      <c r="AO19" s="77">
        <f t="shared" si="6"/>
        <v>7</v>
      </c>
      <c r="AP19" s="68" t="str">
        <f t="shared" si="13"/>
        <v/>
      </c>
      <c r="AQ19" s="81" t="str">
        <f t="shared" si="7"/>
        <v/>
      </c>
      <c r="AR19" s="80" t="str">
        <f t="shared" si="14"/>
        <v/>
      </c>
      <c r="AS19" s="84">
        <f t="shared" si="8"/>
        <v>2</v>
      </c>
      <c r="AT19" s="94" t="str">
        <f t="shared" si="9"/>
        <v>No Aplica</v>
      </c>
      <c r="AU19" s="70" t="str">
        <f t="shared" si="10"/>
        <v/>
      </c>
      <c r="AV19" s="45"/>
      <c r="AW19" s="47"/>
      <c r="AX19" s="53"/>
      <c r="AY19" s="54"/>
      <c r="AZ19" s="53"/>
      <c r="BA19" s="43"/>
      <c r="BB19" s="26"/>
      <c r="BC19" s="25"/>
      <c r="BD19" s="53"/>
      <c r="BE19" s="43"/>
    </row>
    <row r="20" spans="1:57" s="14" customFormat="1" x14ac:dyDescent="0.2">
      <c r="A20" s="107"/>
      <c r="B20" s="247"/>
      <c r="C20" s="103"/>
      <c r="D20" s="13"/>
      <c r="E20" s="40" t="s">
        <v>36</v>
      </c>
      <c r="F20" s="33"/>
      <c r="G20" s="8"/>
      <c r="H20" s="8"/>
      <c r="I20" s="8"/>
      <c r="J20" s="35"/>
      <c r="K20" s="35" t="s">
        <v>60</v>
      </c>
      <c r="L20" s="69">
        <v>1</v>
      </c>
      <c r="M20" s="57">
        <v>1</v>
      </c>
      <c r="N20" s="57">
        <v>1</v>
      </c>
      <c r="O20" s="57">
        <v>1</v>
      </c>
      <c r="P20" s="57">
        <v>1</v>
      </c>
      <c r="Q20" s="57">
        <v>1</v>
      </c>
      <c r="R20" s="58">
        <v>1</v>
      </c>
      <c r="S20" s="77">
        <f t="shared" si="0"/>
        <v>7</v>
      </c>
      <c r="T20" s="68" t="str">
        <f t="shared" si="11"/>
        <v>Baja</v>
      </c>
      <c r="U20" s="81">
        <f t="shared" si="1"/>
        <v>1</v>
      </c>
      <c r="V20" s="80" t="str">
        <f t="shared" si="2"/>
        <v>IP</v>
      </c>
      <c r="W20" s="60">
        <v>1</v>
      </c>
      <c r="X20" s="61">
        <v>1</v>
      </c>
      <c r="Y20" s="61">
        <v>1</v>
      </c>
      <c r="Z20" s="61">
        <v>1</v>
      </c>
      <c r="AA20" s="61">
        <v>1</v>
      </c>
      <c r="AB20" s="61">
        <v>1</v>
      </c>
      <c r="AC20" s="61">
        <v>1</v>
      </c>
      <c r="AD20" s="77">
        <f t="shared" si="3"/>
        <v>7</v>
      </c>
      <c r="AE20" s="68" t="str">
        <f t="shared" si="4"/>
        <v>Baja</v>
      </c>
      <c r="AF20" s="81">
        <f t="shared" si="5"/>
        <v>1</v>
      </c>
      <c r="AG20" s="80" t="str">
        <f t="shared" si="12"/>
        <v>IB</v>
      </c>
      <c r="AH20" s="60">
        <v>1</v>
      </c>
      <c r="AI20" s="61">
        <v>1</v>
      </c>
      <c r="AJ20" s="61">
        <v>1</v>
      </c>
      <c r="AK20" s="61">
        <v>1</v>
      </c>
      <c r="AL20" s="61">
        <v>1</v>
      </c>
      <c r="AM20" s="61">
        <v>1</v>
      </c>
      <c r="AN20" s="61">
        <v>1</v>
      </c>
      <c r="AO20" s="77">
        <f t="shared" si="6"/>
        <v>7</v>
      </c>
      <c r="AP20" s="68" t="str">
        <f t="shared" si="13"/>
        <v/>
      </c>
      <c r="AQ20" s="81" t="str">
        <f t="shared" si="7"/>
        <v/>
      </c>
      <c r="AR20" s="80" t="str">
        <f t="shared" si="14"/>
        <v/>
      </c>
      <c r="AS20" s="84">
        <f t="shared" si="8"/>
        <v>2</v>
      </c>
      <c r="AT20" s="94" t="str">
        <f t="shared" si="9"/>
        <v>No Aplica</v>
      </c>
      <c r="AU20" s="70" t="str">
        <f t="shared" si="10"/>
        <v/>
      </c>
      <c r="AV20" s="45"/>
      <c r="AW20" s="47"/>
      <c r="AX20" s="53"/>
      <c r="AY20" s="54"/>
      <c r="AZ20" s="53"/>
      <c r="BA20" s="43"/>
      <c r="BB20" s="26"/>
      <c r="BC20" s="25"/>
      <c r="BD20" s="53"/>
      <c r="BE20" s="43"/>
    </row>
    <row r="21" spans="1:57" s="14" customFormat="1" ht="13.5" thickBot="1" x14ac:dyDescent="0.25">
      <c r="A21" s="107"/>
      <c r="B21" s="247"/>
      <c r="C21" s="104"/>
      <c r="D21" s="10"/>
      <c r="E21" s="41" t="s">
        <v>36</v>
      </c>
      <c r="F21" s="34"/>
      <c r="G21" s="9"/>
      <c r="H21" s="9"/>
      <c r="I21" s="9"/>
      <c r="J21" s="36"/>
      <c r="K21" s="36" t="s">
        <v>60</v>
      </c>
      <c r="L21" s="63">
        <v>1</v>
      </c>
      <c r="M21" s="64">
        <v>1</v>
      </c>
      <c r="N21" s="64">
        <v>1</v>
      </c>
      <c r="O21" s="64">
        <v>1</v>
      </c>
      <c r="P21" s="64">
        <v>1</v>
      </c>
      <c r="Q21" s="64">
        <v>1</v>
      </c>
      <c r="R21" s="65">
        <v>1</v>
      </c>
      <c r="S21" s="78">
        <f t="shared" si="0"/>
        <v>7</v>
      </c>
      <c r="T21" s="71" t="str">
        <f t="shared" si="11"/>
        <v>Baja</v>
      </c>
      <c r="U21" s="82">
        <f t="shared" si="1"/>
        <v>1</v>
      </c>
      <c r="V21" s="80" t="str">
        <f t="shared" si="2"/>
        <v>IP</v>
      </c>
      <c r="W21" s="63">
        <v>1</v>
      </c>
      <c r="X21" s="64">
        <v>1</v>
      </c>
      <c r="Y21" s="64">
        <v>1</v>
      </c>
      <c r="Z21" s="64">
        <v>1</v>
      </c>
      <c r="AA21" s="64">
        <v>1</v>
      </c>
      <c r="AB21" s="64">
        <v>1</v>
      </c>
      <c r="AC21" s="64">
        <v>1</v>
      </c>
      <c r="AD21" s="78">
        <f t="shared" si="3"/>
        <v>7</v>
      </c>
      <c r="AE21" s="71" t="str">
        <f t="shared" si="4"/>
        <v>Baja</v>
      </c>
      <c r="AF21" s="82">
        <f t="shared" si="5"/>
        <v>1</v>
      </c>
      <c r="AG21" s="80" t="str">
        <f t="shared" si="12"/>
        <v>IB</v>
      </c>
      <c r="AH21" s="63">
        <v>1</v>
      </c>
      <c r="AI21" s="64">
        <v>1</v>
      </c>
      <c r="AJ21" s="64">
        <v>1</v>
      </c>
      <c r="AK21" s="64">
        <v>1</v>
      </c>
      <c r="AL21" s="64">
        <v>1</v>
      </c>
      <c r="AM21" s="64">
        <v>1</v>
      </c>
      <c r="AN21" s="64">
        <v>1</v>
      </c>
      <c r="AO21" s="78">
        <f t="shared" si="6"/>
        <v>7</v>
      </c>
      <c r="AP21" s="71" t="str">
        <f t="shared" si="13"/>
        <v/>
      </c>
      <c r="AQ21" s="82" t="str">
        <f t="shared" si="7"/>
        <v/>
      </c>
      <c r="AR21" s="80" t="str">
        <f t="shared" si="14"/>
        <v/>
      </c>
      <c r="AS21" s="85">
        <f t="shared" si="8"/>
        <v>2</v>
      </c>
      <c r="AT21" s="95" t="str">
        <f t="shared" si="9"/>
        <v>No Aplica</v>
      </c>
      <c r="AU21" s="72" t="str">
        <f t="shared" si="10"/>
        <v/>
      </c>
      <c r="AV21" s="49"/>
      <c r="AW21" s="50"/>
      <c r="AX21" s="55"/>
      <c r="AY21" s="56"/>
      <c r="AZ21" s="55"/>
      <c r="BA21" s="44"/>
      <c r="BB21" s="28"/>
      <c r="BC21" s="27"/>
      <c r="BD21" s="55"/>
      <c r="BE21" s="44"/>
    </row>
    <row r="33" spans="48:49" x14ac:dyDescent="0.2">
      <c r="AV33" s="92"/>
      <c r="AW33" s="92"/>
    </row>
    <row r="34" spans="48:49" x14ac:dyDescent="0.2">
      <c r="AV34" s="92"/>
      <c r="AW34" s="92"/>
    </row>
    <row r="35" spans="48:49" x14ac:dyDescent="0.2">
      <c r="AV35" s="92"/>
      <c r="AW35" s="92"/>
    </row>
    <row r="36" spans="48:49" x14ac:dyDescent="0.2">
      <c r="AV36" s="92"/>
      <c r="AW36" s="92"/>
    </row>
    <row r="37" spans="48:49" x14ac:dyDescent="0.2">
      <c r="AV37" s="92"/>
      <c r="AW37" s="92"/>
    </row>
    <row r="38" spans="48:49" x14ac:dyDescent="0.2">
      <c r="AV38" s="92"/>
      <c r="AW38" s="92"/>
    </row>
    <row r="39" spans="48:49" x14ac:dyDescent="0.2">
      <c r="AV39" s="92"/>
      <c r="AW39" s="92"/>
    </row>
    <row r="40" spans="48:49" x14ac:dyDescent="0.2">
      <c r="AV40" s="92"/>
      <c r="AW40" s="92"/>
    </row>
    <row r="41" spans="48:49" x14ac:dyDescent="0.2">
      <c r="AV41" s="92"/>
      <c r="AW41" s="92"/>
    </row>
    <row r="42" spans="48:49" x14ac:dyDescent="0.2">
      <c r="AV42" s="92"/>
      <c r="AW42" s="92"/>
    </row>
  </sheetData>
  <mergeCells count="20">
    <mergeCell ref="B14:B21"/>
    <mergeCell ref="F4:I4"/>
    <mergeCell ref="B6:B13"/>
    <mergeCell ref="J4:J5"/>
    <mergeCell ref="BD4:BE4"/>
    <mergeCell ref="AX4:AY4"/>
    <mergeCell ref="AZ4:BA4"/>
    <mergeCell ref="BB4:BC4"/>
    <mergeCell ref="AV4:AW4"/>
    <mergeCell ref="AT4:AT5"/>
    <mergeCell ref="AU4:AU5"/>
    <mergeCell ref="C4:E4"/>
    <mergeCell ref="K4:K5"/>
    <mergeCell ref="L4:V4"/>
    <mergeCell ref="W4:AG4"/>
    <mergeCell ref="AH4:AR4"/>
    <mergeCell ref="AS4:AS5"/>
    <mergeCell ref="A1:B2"/>
    <mergeCell ref="C1:BD2"/>
    <mergeCell ref="A4:A5"/>
  </mergeCells>
  <conditionalFormatting sqref="L6:S21 W6:AD21 AH6:AO21">
    <cfRule type="containsText" dxfId="134" priority="135" operator="containsText" text="Alta">
      <formula>NOT(ISERROR(SEARCH("Alta",L6)))</formula>
    </cfRule>
    <cfRule type="containsText" dxfId="133" priority="136" operator="containsText" text="Bajo">
      <formula>NOT(ISERROR(SEARCH("Bajo",L6)))</formula>
    </cfRule>
    <cfRule type="containsText" dxfId="132" priority="137" operator="containsText" text="Moderada">
      <formula>NOT(ISERROR(SEARCH("Moderada",L6)))</formula>
    </cfRule>
    <cfRule type="cellIs" dxfId="131" priority="138" operator="equal">
      <formula>"""Moderada"""</formula>
    </cfRule>
  </conditionalFormatting>
  <conditionalFormatting sqref="T7:T21">
    <cfRule type="cellIs" dxfId="130" priority="130" operator="equal">
      <formula>"Media"</formula>
    </cfRule>
    <cfRule type="cellIs" dxfId="129" priority="131" operator="equal">
      <formula>"Alta"</formula>
    </cfRule>
    <cfRule type="cellIs" dxfId="128" priority="132" operator="equal">
      <formula>"Media"</formula>
    </cfRule>
    <cfRule type="cellIs" dxfId="127" priority="133" operator="equal">
      <formula>"Baja"</formula>
    </cfRule>
    <cfRule type="cellIs" dxfId="126" priority="134" operator="equal">
      <formula>"Insignificante"</formula>
    </cfRule>
  </conditionalFormatting>
  <conditionalFormatting sqref="AE6:AE21">
    <cfRule type="cellIs" dxfId="125" priority="116" operator="equal">
      <formula>"Media"</formula>
    </cfRule>
    <cfRule type="cellIs" dxfId="124" priority="117" operator="equal">
      <formula>"Alta"</formula>
    </cfRule>
    <cfRule type="cellIs" dxfId="123" priority="118" operator="equal">
      <formula>"Media"</formula>
    </cfRule>
    <cfRule type="cellIs" dxfId="122" priority="119" operator="equal">
      <formula>"Baja"</formula>
    </cfRule>
    <cfRule type="cellIs" dxfId="121" priority="120" operator="equal">
      <formula>"Insignificante"</formula>
    </cfRule>
  </conditionalFormatting>
  <conditionalFormatting sqref="AP6:AP21">
    <cfRule type="cellIs" dxfId="120" priority="102" operator="equal">
      <formula>"Media"</formula>
    </cfRule>
    <cfRule type="cellIs" dxfId="119" priority="103" operator="equal">
      <formula>"Alta"</formula>
    </cfRule>
    <cfRule type="cellIs" dxfId="118" priority="104" operator="equal">
      <formula>"Media"</formula>
    </cfRule>
    <cfRule type="cellIs" dxfId="117" priority="105" operator="equal">
      <formula>"Baja"</formula>
    </cfRule>
    <cfRule type="cellIs" dxfId="116" priority="106" operator="equal">
      <formula>"Insignificante"</formula>
    </cfRule>
  </conditionalFormatting>
  <conditionalFormatting sqref="AU6:AU21">
    <cfRule type="cellIs" dxfId="115" priority="92" operator="equal">
      <formula>"Media"</formula>
    </cfRule>
    <cfRule type="cellIs" dxfId="114" priority="93" operator="equal">
      <formula>"Alta"</formula>
    </cfRule>
    <cfRule type="cellIs" dxfId="113" priority="94" operator="equal">
      <formula>"Media"</formula>
    </cfRule>
    <cfRule type="cellIs" dxfId="112" priority="95" operator="equal">
      <formula>"Baja"</formula>
    </cfRule>
    <cfRule type="cellIs" dxfId="111" priority="96" operator="equal">
      <formula>"Insignificante"</formula>
    </cfRule>
  </conditionalFormatting>
  <conditionalFormatting sqref="U6:U21">
    <cfRule type="cellIs" dxfId="110" priority="82" operator="equal">
      <formula>"Media"</formula>
    </cfRule>
    <cfRule type="cellIs" dxfId="109" priority="83" operator="equal">
      <formula>"Alta"</formula>
    </cfRule>
    <cfRule type="cellIs" dxfId="108" priority="84" operator="equal">
      <formula>"Media"</formula>
    </cfRule>
    <cfRule type="cellIs" dxfId="107" priority="85" operator="equal">
      <formula>"Baja"</formula>
    </cfRule>
    <cfRule type="cellIs" dxfId="106" priority="86" operator="equal">
      <formula>"Insignificante"</formula>
    </cfRule>
  </conditionalFormatting>
  <conditionalFormatting sqref="AF6:AF21">
    <cfRule type="cellIs" dxfId="105" priority="72" operator="equal">
      <formula>"Media"</formula>
    </cfRule>
    <cfRule type="cellIs" dxfId="104" priority="73" operator="equal">
      <formula>"Alta"</formula>
    </cfRule>
    <cfRule type="cellIs" dxfId="103" priority="74" operator="equal">
      <formula>"Media"</formula>
    </cfRule>
    <cfRule type="cellIs" dxfId="102" priority="75" operator="equal">
      <formula>"Baja"</formula>
    </cfRule>
    <cfRule type="cellIs" dxfId="101" priority="76" operator="equal">
      <formula>"Insignificante"</formula>
    </cfRule>
  </conditionalFormatting>
  <conditionalFormatting sqref="AQ6:AQ21">
    <cfRule type="cellIs" dxfId="100" priority="62" operator="equal">
      <formula>"Media"</formula>
    </cfRule>
    <cfRule type="cellIs" dxfId="99" priority="63" operator="equal">
      <formula>"Alta"</formula>
    </cfRule>
    <cfRule type="cellIs" dxfId="98" priority="64" operator="equal">
      <formula>"Media"</formula>
    </cfRule>
    <cfRule type="cellIs" dxfId="97" priority="65" operator="equal">
      <formula>"Baja"</formula>
    </cfRule>
    <cfRule type="cellIs" dxfId="96" priority="66" operator="equal">
      <formula>"Insignificante"</formula>
    </cfRule>
  </conditionalFormatting>
  <conditionalFormatting sqref="AS6:AS21">
    <cfRule type="cellIs" dxfId="95" priority="52" operator="equal">
      <formula>"Media"</formula>
    </cfRule>
    <cfRule type="cellIs" dxfId="94" priority="53" operator="equal">
      <formula>"Alta"</formula>
    </cfRule>
    <cfRule type="cellIs" dxfId="93" priority="54" operator="equal">
      <formula>"Media"</formula>
    </cfRule>
    <cfRule type="cellIs" dxfId="92" priority="55" operator="equal">
      <formula>"Baja"</formula>
    </cfRule>
    <cfRule type="cellIs" dxfId="91" priority="56" operator="equal">
      <formula>"Insignificante"</formula>
    </cfRule>
  </conditionalFormatting>
  <conditionalFormatting sqref="V6:V21">
    <cfRule type="cellIs" dxfId="90" priority="42" operator="equal">
      <formula>"Media"</formula>
    </cfRule>
    <cfRule type="cellIs" dxfId="89" priority="43" operator="equal">
      <formula>"Alta"</formula>
    </cfRule>
    <cfRule type="cellIs" dxfId="88" priority="44" operator="equal">
      <formula>"Media"</formula>
    </cfRule>
    <cfRule type="cellIs" dxfId="87" priority="45" operator="equal">
      <formula>"Baja"</formula>
    </cfRule>
    <cfRule type="cellIs" dxfId="86" priority="46" operator="equal">
      <formula>"Insignificante"</formula>
    </cfRule>
  </conditionalFormatting>
  <conditionalFormatting sqref="AG6:AG21">
    <cfRule type="cellIs" dxfId="85" priority="32" operator="equal">
      <formula>"Media"</formula>
    </cfRule>
    <cfRule type="cellIs" dxfId="84" priority="33" operator="equal">
      <formula>"Alta"</formula>
    </cfRule>
    <cfRule type="cellIs" dxfId="83" priority="34" operator="equal">
      <formula>"Media"</formula>
    </cfRule>
    <cfRule type="cellIs" dxfId="82" priority="35" operator="equal">
      <formula>"Baja"</formula>
    </cfRule>
    <cfRule type="cellIs" dxfId="81" priority="36" operator="equal">
      <formula>"Insignificante"</formula>
    </cfRule>
  </conditionalFormatting>
  <conditionalFormatting sqref="AR6:AR21">
    <cfRule type="cellIs" dxfId="80" priority="22" operator="equal">
      <formula>"Media"</formula>
    </cfRule>
    <cfRule type="cellIs" dxfId="79" priority="23" operator="equal">
      <formula>"Alta"</formula>
    </cfRule>
    <cfRule type="cellIs" dxfId="78" priority="24" operator="equal">
      <formula>"Media"</formula>
    </cfRule>
    <cfRule type="cellIs" dxfId="77" priority="25" operator="equal">
      <formula>"Baja"</formula>
    </cfRule>
    <cfRule type="cellIs" dxfId="76" priority="26" operator="equal">
      <formula>"Insignificante"</formula>
    </cfRule>
  </conditionalFormatting>
  <conditionalFormatting sqref="AT6:AT21">
    <cfRule type="containsText" dxfId="75" priority="11" operator="containsText" text="No Aplica">
      <formula>NOT(ISERROR(SEARCH("No Aplica",AT6)))</formula>
    </cfRule>
    <cfRule type="cellIs" dxfId="74" priority="12" operator="equal">
      <formula>"Media"</formula>
    </cfRule>
    <cfRule type="cellIs" dxfId="73" priority="13" operator="equal">
      <formula>"Alta"</formula>
    </cfRule>
    <cfRule type="cellIs" dxfId="72" priority="14" operator="equal">
      <formula>"Media"</formula>
    </cfRule>
    <cfRule type="cellIs" dxfId="71" priority="15" operator="equal">
      <formula>"Baja"</formula>
    </cfRule>
    <cfRule type="cellIs" dxfId="70" priority="16" operator="equal">
      <formula>"Insignificante"</formula>
    </cfRule>
  </conditionalFormatting>
  <conditionalFormatting sqref="T6">
    <cfRule type="cellIs" dxfId="69" priority="1" operator="equal">
      <formula>"Media"</formula>
    </cfRule>
    <cfRule type="cellIs" dxfId="68" priority="2" operator="equal">
      <formula>"Alta"</formula>
    </cfRule>
    <cfRule type="cellIs" dxfId="67" priority="3" operator="equal">
      <formula>"Media"</formula>
    </cfRule>
    <cfRule type="cellIs" dxfId="66" priority="4" operator="equal">
      <formula>"Baja"</formula>
    </cfRule>
    <cfRule type="cellIs" dxfId="65" priority="5" operator="equal">
      <formula>"Insignificante"</formula>
    </cfRule>
  </conditionalFormatting>
  <dataValidations count="1">
    <dataValidation type="list" allowBlank="1" showInputMessage="1" showErrorMessage="1" sqref="F6:I21">
      <formula1>"X"</formula1>
    </dataValidation>
  </dataValidations>
  <pageMargins left="0.11811023622047245" right="0.11811023622047245" top="0.55118110236220474" bottom="0.35433070866141736" header="0.31496062992125984" footer="0.31496062992125984"/>
  <pageSetup scale="70" orientation="portrait" horizontalDpi="4294967295" verticalDpi="4294967295"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139" operator="equal" id="{24B2CF22-A222-4293-AF3D-AC4F035A7643}">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140" operator="equal" id="{3F74BA09-B6F5-416F-B407-67E254D68F0D}">
            <xm:f>'/Users/macbookair/Library/Containers/com.microsoft.Excel/Data/Documents/C:\Users\aquinche\AppData\Local\Microsoft\Windows\INetCache\Content.Outlook\Y2DIYIRV\[04. Registro Activos Informacion - Contraloria de Bogota V 6.0.xlsm]Parametros'!#REF!</xm:f>
            <x14:dxf>
              <fill>
                <patternFill>
                  <bgColor rgb="FFFFC000"/>
                </patternFill>
              </fill>
            </x14:dxf>
          </x14:cfRule>
          <x14:cfRule type="cellIs" priority="141" operator="equal" id="{D5FA3A37-C15B-4371-A151-4B8D67EF975F}">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142" operator="equal" id="{D010AD9E-04FB-42E9-884E-C25189D71FBC}">
            <xm:f>'/Users/macbookair/Library/Containers/com.microsoft.Excel/Data/Documents/C:\Users\aquinche\AppData\Local\Microsoft\Windows\INetCache\Content.Outlook\Y2DIYIRV\[04. Registro Activos Informacion - Contraloria de Bogota V 6.0.xlsm]Parametros'!#REF!</xm:f>
            <x14:dxf>
              <fill>
                <patternFill>
                  <bgColor rgb="FFFFFF00"/>
                </patternFill>
              </fill>
            </x14:dxf>
          </x14:cfRule>
          <x14:cfRule type="cellIs" priority="143" operator="equal" id="{B36C6616-AB68-4AD9-A4CA-E3B25A65DAFF}">
            <xm:f>'/Users/macbookair/Library/Containers/com.microsoft.Excel/Data/Documents/C:\Users\aquinche\AppData\Local\Microsoft\Windows\INetCache\Content.Outlook\Y2DIYIRV\[04. Registro Activos Informacion - Contraloria de Bogota V 6.0.xlsm]Parametros'!#REF!</xm:f>
            <x14:dxf>
              <fill>
                <patternFill>
                  <bgColor rgb="FF92D050"/>
                </patternFill>
              </fill>
            </x14:dxf>
          </x14:cfRule>
          <xm:sqref>T7:T21</xm:sqref>
        </x14:conditionalFormatting>
        <x14:conditionalFormatting xmlns:xm="http://schemas.microsoft.com/office/excel/2006/main">
          <x14:cfRule type="cellIs" priority="125" operator="equal" id="{E9DADA43-0206-4CB2-A402-C63844CA4293}">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126" operator="equal" id="{C138800A-4591-44EB-87E1-1270BE6A03D3}">
            <xm:f>'/Users/macbookair/Library/Containers/com.microsoft.Excel/Data/Documents/C:\Users\aquinche\AppData\Local\Microsoft\Windows\INetCache\Content.Outlook\Y2DIYIRV\[04. Registro Activos Informacion - Contraloria de Bogota V 6.0.xlsm]Parametros'!#REF!</xm:f>
            <x14:dxf>
              <fill>
                <patternFill>
                  <bgColor rgb="FFFFC000"/>
                </patternFill>
              </fill>
            </x14:dxf>
          </x14:cfRule>
          <x14:cfRule type="cellIs" priority="127" operator="equal" id="{25D573EC-CA58-402F-8AD6-E2589DB956AF}">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128" operator="equal" id="{6F6A87EA-3DEB-422F-8006-C1109A472C99}">
            <xm:f>'/Users/macbookair/Library/Containers/com.microsoft.Excel/Data/Documents/C:\Users\aquinche\AppData\Local\Microsoft\Windows\INetCache\Content.Outlook\Y2DIYIRV\[04. Registro Activos Informacion - Contraloria de Bogota V 6.0.xlsm]Parametros'!#REF!</xm:f>
            <x14:dxf>
              <fill>
                <patternFill>
                  <bgColor rgb="FFFFFF00"/>
                </patternFill>
              </fill>
            </x14:dxf>
          </x14:cfRule>
          <x14:cfRule type="cellIs" priority="129" operator="equal" id="{92F85010-9751-42E0-9140-70EDDD81D7A7}">
            <xm:f>'/Users/macbookair/Library/Containers/com.microsoft.Excel/Data/Documents/C:\Users\aquinche\AppData\Local\Microsoft\Windows\INetCache\Content.Outlook\Y2DIYIRV\[04. Registro Activos Informacion - Contraloria de Bogota V 6.0.xlsm]Parametros'!#REF!</xm:f>
            <x14:dxf>
              <fill>
                <patternFill>
                  <bgColor rgb="FF92D050"/>
                </patternFill>
              </fill>
            </x14:dxf>
          </x14:cfRule>
          <xm:sqref>AE6:AE21</xm:sqref>
        </x14:conditionalFormatting>
        <x14:conditionalFormatting xmlns:xm="http://schemas.microsoft.com/office/excel/2006/main">
          <x14:cfRule type="cellIs" priority="111" operator="equal" id="{DB80CF2E-2D53-4AE3-9D76-6506C14D62BD}">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112" operator="equal" id="{9930EE7A-DD64-4DDE-B76C-889678C66D25}">
            <xm:f>'/Users/macbookair/Library/Containers/com.microsoft.Excel/Data/Documents/C:\Users\aquinche\AppData\Local\Microsoft\Windows\INetCache\Content.Outlook\Y2DIYIRV\[04. Registro Activos Informacion - Contraloria de Bogota V 6.0.xlsm]Parametros'!#REF!</xm:f>
            <x14:dxf>
              <fill>
                <patternFill>
                  <bgColor rgb="FFFFC000"/>
                </patternFill>
              </fill>
            </x14:dxf>
          </x14:cfRule>
          <x14:cfRule type="cellIs" priority="113" operator="equal" id="{0B4AA266-EA13-4734-88AA-6A4EE5A4C58E}">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114" operator="equal" id="{FDB7A450-381C-4494-A6F7-97260C0F7570}">
            <xm:f>'/Users/macbookair/Library/Containers/com.microsoft.Excel/Data/Documents/C:\Users\aquinche\AppData\Local\Microsoft\Windows\INetCache\Content.Outlook\Y2DIYIRV\[04. Registro Activos Informacion - Contraloria de Bogota V 6.0.xlsm]Parametros'!#REF!</xm:f>
            <x14:dxf>
              <fill>
                <patternFill>
                  <bgColor rgb="FFFFFF00"/>
                </patternFill>
              </fill>
            </x14:dxf>
          </x14:cfRule>
          <x14:cfRule type="cellIs" priority="115" operator="equal" id="{2FBFFEB8-07A4-4150-91DB-DDA9C09649B9}">
            <xm:f>'/Users/macbookair/Library/Containers/com.microsoft.Excel/Data/Documents/C:\Users\aquinche\AppData\Local\Microsoft\Windows\INetCache\Content.Outlook\Y2DIYIRV\[04. Registro Activos Informacion - Contraloria de Bogota V 6.0.xlsm]Parametros'!#REF!</xm:f>
            <x14:dxf>
              <fill>
                <patternFill>
                  <bgColor rgb="FF92D050"/>
                </patternFill>
              </fill>
            </x14:dxf>
          </x14:cfRule>
          <xm:sqref>AP6:AP21</xm:sqref>
        </x14:conditionalFormatting>
        <x14:conditionalFormatting xmlns:xm="http://schemas.microsoft.com/office/excel/2006/main">
          <x14:cfRule type="cellIs" priority="97" operator="equal" id="{66F57140-4147-4AA5-B2EA-03FA5F6D155E}">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98" operator="equal" id="{8F312E10-B2C7-4160-B9C5-1A5BC070D2EA}">
            <xm:f>'/Users/macbookair/Library/Containers/com.microsoft.Excel/Data/Documents/C:\Users\aquinche\AppData\Local\Microsoft\Windows\INetCache\Content.Outlook\Y2DIYIRV\[04. Registro Activos Informacion - Contraloria de Bogota V 6.0.xlsm]Parametros'!#REF!</xm:f>
            <x14:dxf>
              <fill>
                <patternFill>
                  <bgColor rgb="FFFFC000"/>
                </patternFill>
              </fill>
            </x14:dxf>
          </x14:cfRule>
          <x14:cfRule type="cellIs" priority="99" operator="equal" id="{E091317F-1131-42D3-B522-EA1AEE56D32E}">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100" operator="equal" id="{D72FA755-7B06-4C06-AA60-DECACC59EB7B}">
            <xm:f>'/Users/macbookair/Library/Containers/com.microsoft.Excel/Data/Documents/C:\Users\aquinche\AppData\Local\Microsoft\Windows\INetCache\Content.Outlook\Y2DIYIRV\[04. Registro Activos Informacion - Contraloria de Bogota V 6.0.xlsm]Parametros'!#REF!</xm:f>
            <x14:dxf>
              <fill>
                <patternFill>
                  <bgColor rgb="FFFFFF00"/>
                </patternFill>
              </fill>
            </x14:dxf>
          </x14:cfRule>
          <x14:cfRule type="cellIs" priority="101" operator="equal" id="{2F9C273D-D0EE-48FC-B0CF-DA2F93BDAB0C}">
            <xm:f>'/Users/macbookair/Library/Containers/com.microsoft.Excel/Data/Documents/C:\Users\aquinche\AppData\Local\Microsoft\Windows\INetCache\Content.Outlook\Y2DIYIRV\[04. Registro Activos Informacion - Contraloria de Bogota V 6.0.xlsm]Parametros'!#REF!</xm:f>
            <x14:dxf>
              <fill>
                <patternFill>
                  <bgColor rgb="FF92D050"/>
                </patternFill>
              </fill>
            </x14:dxf>
          </x14:cfRule>
          <xm:sqref>AU6:AU21</xm:sqref>
        </x14:conditionalFormatting>
        <x14:conditionalFormatting xmlns:xm="http://schemas.microsoft.com/office/excel/2006/main">
          <x14:cfRule type="cellIs" priority="87" operator="equal" id="{A87D216F-1278-4B27-84D8-0B12C88DB678}">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88" operator="equal" id="{E6CB78A4-79B0-46C5-8963-DEF9E5634093}">
            <xm:f>'/Users/macbookair/Library/Containers/com.microsoft.Excel/Data/Documents/C:\Users\aquinche\AppData\Local\Microsoft\Windows\INetCache\Content.Outlook\Y2DIYIRV\[04. Registro Activos Informacion - Contraloria de Bogota V 6.0.xlsm]Parametros'!#REF!</xm:f>
            <x14:dxf>
              <fill>
                <patternFill>
                  <bgColor rgb="FFFFC000"/>
                </patternFill>
              </fill>
            </x14:dxf>
          </x14:cfRule>
          <x14:cfRule type="cellIs" priority="89" operator="equal" id="{D42FDB9F-BAC3-4A0D-9515-8B551B7CFD00}">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90" operator="equal" id="{B6D297C9-F20F-49F3-AD5F-0B8A03C4018C}">
            <xm:f>'/Users/macbookair/Library/Containers/com.microsoft.Excel/Data/Documents/C:\Users\aquinche\AppData\Local\Microsoft\Windows\INetCache\Content.Outlook\Y2DIYIRV\[04. Registro Activos Informacion - Contraloria de Bogota V 6.0.xlsm]Parametros'!#REF!</xm:f>
            <x14:dxf>
              <fill>
                <patternFill>
                  <bgColor rgb="FFFFFF00"/>
                </patternFill>
              </fill>
            </x14:dxf>
          </x14:cfRule>
          <x14:cfRule type="cellIs" priority="91" operator="equal" id="{E255886F-67E8-4D91-B1F0-B97AD2399C25}">
            <xm:f>'/Users/macbookair/Library/Containers/com.microsoft.Excel/Data/Documents/C:\Users\aquinche\AppData\Local\Microsoft\Windows\INetCache\Content.Outlook\Y2DIYIRV\[04. Registro Activos Informacion - Contraloria de Bogota V 6.0.xlsm]Parametros'!#REF!</xm:f>
            <x14:dxf>
              <fill>
                <patternFill>
                  <bgColor rgb="FF92D050"/>
                </patternFill>
              </fill>
            </x14:dxf>
          </x14:cfRule>
          <xm:sqref>U6:U21</xm:sqref>
        </x14:conditionalFormatting>
        <x14:conditionalFormatting xmlns:xm="http://schemas.microsoft.com/office/excel/2006/main">
          <x14:cfRule type="cellIs" priority="77" operator="equal" id="{ECCA0FAC-B4C4-4FCF-86F6-98AD15370710}">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78" operator="equal" id="{FD0735C9-E4C6-4E82-B3F3-E51D5EBCEAC5}">
            <xm:f>'/Users/macbookair/Library/Containers/com.microsoft.Excel/Data/Documents/C:\Users\aquinche\AppData\Local\Microsoft\Windows\INetCache\Content.Outlook\Y2DIYIRV\[04. Registro Activos Informacion - Contraloria de Bogota V 6.0.xlsm]Parametros'!#REF!</xm:f>
            <x14:dxf>
              <fill>
                <patternFill>
                  <bgColor rgb="FFFFC000"/>
                </patternFill>
              </fill>
            </x14:dxf>
          </x14:cfRule>
          <x14:cfRule type="cellIs" priority="79" operator="equal" id="{34F4AE08-9D4E-4157-9EE0-F14769A1B300}">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80" operator="equal" id="{46300685-F914-49F4-ADF6-4240D8057775}">
            <xm:f>'/Users/macbookair/Library/Containers/com.microsoft.Excel/Data/Documents/C:\Users\aquinche\AppData\Local\Microsoft\Windows\INetCache\Content.Outlook\Y2DIYIRV\[04. Registro Activos Informacion - Contraloria de Bogota V 6.0.xlsm]Parametros'!#REF!</xm:f>
            <x14:dxf>
              <fill>
                <patternFill>
                  <bgColor rgb="FFFFFF00"/>
                </patternFill>
              </fill>
            </x14:dxf>
          </x14:cfRule>
          <x14:cfRule type="cellIs" priority="81" operator="equal" id="{B3F38396-0A87-4C91-AE34-FCE069332625}">
            <xm:f>'/Users/macbookair/Library/Containers/com.microsoft.Excel/Data/Documents/C:\Users\aquinche\AppData\Local\Microsoft\Windows\INetCache\Content.Outlook\Y2DIYIRV\[04. Registro Activos Informacion - Contraloria de Bogota V 6.0.xlsm]Parametros'!#REF!</xm:f>
            <x14:dxf>
              <fill>
                <patternFill>
                  <bgColor rgb="FF92D050"/>
                </patternFill>
              </fill>
            </x14:dxf>
          </x14:cfRule>
          <xm:sqref>AF6:AF21</xm:sqref>
        </x14:conditionalFormatting>
        <x14:conditionalFormatting xmlns:xm="http://schemas.microsoft.com/office/excel/2006/main">
          <x14:cfRule type="cellIs" priority="67" operator="equal" id="{CDE4ABC1-0A70-4739-91E4-B3F6B7F88A5D}">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68" operator="equal" id="{18133C66-E16C-4EB3-B924-8F8AE6CD56D1}">
            <xm:f>'/Users/macbookair/Library/Containers/com.microsoft.Excel/Data/Documents/C:\Users\aquinche\AppData\Local\Microsoft\Windows\INetCache\Content.Outlook\Y2DIYIRV\[04. Registro Activos Informacion - Contraloria de Bogota V 6.0.xlsm]Parametros'!#REF!</xm:f>
            <x14:dxf>
              <fill>
                <patternFill>
                  <bgColor rgb="FFFFC000"/>
                </patternFill>
              </fill>
            </x14:dxf>
          </x14:cfRule>
          <x14:cfRule type="cellIs" priority="69" operator="equal" id="{7A18A090-A645-4FE9-AF7D-289C1BAC6304}">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70" operator="equal" id="{40AF5266-B12C-45D2-96AD-FF16CFB5C92D}">
            <xm:f>'/Users/macbookair/Library/Containers/com.microsoft.Excel/Data/Documents/C:\Users\aquinche\AppData\Local\Microsoft\Windows\INetCache\Content.Outlook\Y2DIYIRV\[04. Registro Activos Informacion - Contraloria de Bogota V 6.0.xlsm]Parametros'!#REF!</xm:f>
            <x14:dxf>
              <fill>
                <patternFill>
                  <bgColor rgb="FFFFFF00"/>
                </patternFill>
              </fill>
            </x14:dxf>
          </x14:cfRule>
          <x14:cfRule type="cellIs" priority="71" operator="equal" id="{3D8096A8-B365-4FEE-85C2-AB0A099B1CE8}">
            <xm:f>'/Users/macbookair/Library/Containers/com.microsoft.Excel/Data/Documents/C:\Users\aquinche\AppData\Local\Microsoft\Windows\INetCache\Content.Outlook\Y2DIYIRV\[04. Registro Activos Informacion - Contraloria de Bogota V 6.0.xlsm]Parametros'!#REF!</xm:f>
            <x14:dxf>
              <fill>
                <patternFill>
                  <bgColor rgb="FF92D050"/>
                </patternFill>
              </fill>
            </x14:dxf>
          </x14:cfRule>
          <xm:sqref>AQ6:AQ21</xm:sqref>
        </x14:conditionalFormatting>
        <x14:conditionalFormatting xmlns:xm="http://schemas.microsoft.com/office/excel/2006/main">
          <x14:cfRule type="cellIs" priority="57" operator="equal" id="{99EE521F-625C-4DD2-9488-E05C8701104A}">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58" operator="equal" id="{BAA03B73-B4E5-4625-8FAC-6FCDD43CFACD}">
            <xm:f>'/Users/macbookair/Library/Containers/com.microsoft.Excel/Data/Documents/C:\Users\aquinche\AppData\Local\Microsoft\Windows\INetCache\Content.Outlook\Y2DIYIRV\[04. Registro Activos Informacion - Contraloria de Bogota V 6.0.xlsm]Parametros'!#REF!</xm:f>
            <x14:dxf>
              <fill>
                <patternFill>
                  <bgColor rgb="FFFFC000"/>
                </patternFill>
              </fill>
            </x14:dxf>
          </x14:cfRule>
          <x14:cfRule type="cellIs" priority="59" operator="equal" id="{7299B061-C99B-4D54-94D9-D2F4C7B8F33A}">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60" operator="equal" id="{5525BD3E-D28C-4FAF-892C-56A87BEF9BD6}">
            <xm:f>'/Users/macbookair/Library/Containers/com.microsoft.Excel/Data/Documents/C:\Users\aquinche\AppData\Local\Microsoft\Windows\INetCache\Content.Outlook\Y2DIYIRV\[04. Registro Activos Informacion - Contraloria de Bogota V 6.0.xlsm]Parametros'!#REF!</xm:f>
            <x14:dxf>
              <fill>
                <patternFill>
                  <bgColor rgb="FFFFFF00"/>
                </patternFill>
              </fill>
            </x14:dxf>
          </x14:cfRule>
          <x14:cfRule type="cellIs" priority="61" operator="equal" id="{6D25D804-50D3-41A0-8EBC-E698CF287C84}">
            <xm:f>'/Users/macbookair/Library/Containers/com.microsoft.Excel/Data/Documents/C:\Users\aquinche\AppData\Local\Microsoft\Windows\INetCache\Content.Outlook\Y2DIYIRV\[04. Registro Activos Informacion - Contraloria de Bogota V 6.0.xlsm]Parametros'!#REF!</xm:f>
            <x14:dxf>
              <fill>
                <patternFill>
                  <bgColor rgb="FF92D050"/>
                </patternFill>
              </fill>
            </x14:dxf>
          </x14:cfRule>
          <xm:sqref>AS6:AS21</xm:sqref>
        </x14:conditionalFormatting>
        <x14:conditionalFormatting xmlns:xm="http://schemas.microsoft.com/office/excel/2006/main">
          <x14:cfRule type="cellIs" priority="47" operator="equal" id="{62CDF0F9-B529-4156-AD45-E2CDCFEA6275}">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48" operator="equal" id="{AF1CFEDC-76C8-422E-8EA9-00766558072D}">
            <xm:f>'/Users/macbookair/Library/Containers/com.microsoft.Excel/Data/Documents/C:\Users\aquinche\AppData\Local\Microsoft\Windows\INetCache\Content.Outlook\Y2DIYIRV\[04. Registro Activos Informacion - Contraloria de Bogota V 6.0.xlsm]Parametros'!#REF!</xm:f>
            <x14:dxf>
              <fill>
                <patternFill>
                  <bgColor rgb="FFFFC000"/>
                </patternFill>
              </fill>
            </x14:dxf>
          </x14:cfRule>
          <x14:cfRule type="cellIs" priority="49" operator="equal" id="{57A60643-2BDF-4D20-AC89-CF20CE60D528}">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50" operator="equal" id="{03B999F3-711A-4CD1-BD94-59A79834E7EA}">
            <xm:f>'/Users/macbookair/Library/Containers/com.microsoft.Excel/Data/Documents/C:\Users\aquinche\AppData\Local\Microsoft\Windows\INetCache\Content.Outlook\Y2DIYIRV\[04. Registro Activos Informacion - Contraloria de Bogota V 6.0.xlsm]Parametros'!#REF!</xm:f>
            <x14:dxf>
              <fill>
                <patternFill>
                  <bgColor rgb="FFFFFF00"/>
                </patternFill>
              </fill>
            </x14:dxf>
          </x14:cfRule>
          <x14:cfRule type="cellIs" priority="51" operator="equal" id="{C51654CC-CF84-4B67-AA86-B95E51F07AFE}">
            <xm:f>'/Users/macbookair/Library/Containers/com.microsoft.Excel/Data/Documents/C:\Users\aquinche\AppData\Local\Microsoft\Windows\INetCache\Content.Outlook\Y2DIYIRV\[04. Registro Activos Informacion - Contraloria de Bogota V 6.0.xlsm]Parametros'!#REF!</xm:f>
            <x14:dxf>
              <fill>
                <patternFill>
                  <bgColor rgb="FF92D050"/>
                </patternFill>
              </fill>
            </x14:dxf>
          </x14:cfRule>
          <xm:sqref>V6:V21</xm:sqref>
        </x14:conditionalFormatting>
        <x14:conditionalFormatting xmlns:xm="http://schemas.microsoft.com/office/excel/2006/main">
          <x14:cfRule type="cellIs" priority="37" operator="equal" id="{992A8394-8196-4D13-BA81-8F734344123D}">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38" operator="equal" id="{C4557D4E-BAA3-475B-A663-D93DF5EF7FE6}">
            <xm:f>'/Users/macbookair/Library/Containers/com.microsoft.Excel/Data/Documents/C:\Users\aquinche\AppData\Local\Microsoft\Windows\INetCache\Content.Outlook\Y2DIYIRV\[04. Registro Activos Informacion - Contraloria de Bogota V 6.0.xlsm]Parametros'!#REF!</xm:f>
            <x14:dxf>
              <fill>
                <patternFill>
                  <bgColor rgb="FFFFC000"/>
                </patternFill>
              </fill>
            </x14:dxf>
          </x14:cfRule>
          <x14:cfRule type="cellIs" priority="39" operator="equal" id="{3B25D2DD-728B-4F75-8526-BAAC2131391D}">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40" operator="equal" id="{BECD1EF7-079C-4367-A45E-12D1D4838DC3}">
            <xm:f>'/Users/macbookair/Library/Containers/com.microsoft.Excel/Data/Documents/C:\Users\aquinche\AppData\Local\Microsoft\Windows\INetCache\Content.Outlook\Y2DIYIRV\[04. Registro Activos Informacion - Contraloria de Bogota V 6.0.xlsm]Parametros'!#REF!</xm:f>
            <x14:dxf>
              <fill>
                <patternFill>
                  <bgColor rgb="FFFFFF00"/>
                </patternFill>
              </fill>
            </x14:dxf>
          </x14:cfRule>
          <x14:cfRule type="cellIs" priority="41" operator="equal" id="{1AE0936D-C390-4B83-8FDD-F540FE607D49}">
            <xm:f>'/Users/macbookair/Library/Containers/com.microsoft.Excel/Data/Documents/C:\Users\aquinche\AppData\Local\Microsoft\Windows\INetCache\Content.Outlook\Y2DIYIRV\[04. Registro Activos Informacion - Contraloria de Bogota V 6.0.xlsm]Parametros'!#REF!</xm:f>
            <x14:dxf>
              <fill>
                <patternFill>
                  <bgColor rgb="FF92D050"/>
                </patternFill>
              </fill>
            </x14:dxf>
          </x14:cfRule>
          <xm:sqref>AG6:AG21</xm:sqref>
        </x14:conditionalFormatting>
        <x14:conditionalFormatting xmlns:xm="http://schemas.microsoft.com/office/excel/2006/main">
          <x14:cfRule type="cellIs" priority="27" operator="equal" id="{57B22A76-3A6E-4C78-A8C5-5A84EB90FD22}">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28" operator="equal" id="{9FF1DCB8-7907-4CFD-8499-6083355BF377}">
            <xm:f>'/Users/macbookair/Library/Containers/com.microsoft.Excel/Data/Documents/C:\Users\aquinche\AppData\Local\Microsoft\Windows\INetCache\Content.Outlook\Y2DIYIRV\[04. Registro Activos Informacion - Contraloria de Bogota V 6.0.xlsm]Parametros'!#REF!</xm:f>
            <x14:dxf>
              <fill>
                <patternFill>
                  <bgColor rgb="FFFFC000"/>
                </patternFill>
              </fill>
            </x14:dxf>
          </x14:cfRule>
          <x14:cfRule type="cellIs" priority="29" operator="equal" id="{0AD20BC3-4EAE-4B9A-A6C8-B5B642745B07}">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30" operator="equal" id="{C92D9FFD-9E44-4B43-91EE-8AD15E99BE63}">
            <xm:f>'/Users/macbookair/Library/Containers/com.microsoft.Excel/Data/Documents/C:\Users\aquinche\AppData\Local\Microsoft\Windows\INetCache\Content.Outlook\Y2DIYIRV\[04. Registro Activos Informacion - Contraloria de Bogota V 6.0.xlsm]Parametros'!#REF!</xm:f>
            <x14:dxf>
              <fill>
                <patternFill>
                  <bgColor rgb="FFFFFF00"/>
                </patternFill>
              </fill>
            </x14:dxf>
          </x14:cfRule>
          <x14:cfRule type="cellIs" priority="31" operator="equal" id="{EE3ABAE3-4779-4C19-8CCB-E6701070D0E9}">
            <xm:f>'/Users/macbookair/Library/Containers/com.microsoft.Excel/Data/Documents/C:\Users\aquinche\AppData\Local\Microsoft\Windows\INetCache\Content.Outlook\Y2DIYIRV\[04. Registro Activos Informacion - Contraloria de Bogota V 6.0.xlsm]Parametros'!#REF!</xm:f>
            <x14:dxf>
              <fill>
                <patternFill>
                  <bgColor rgb="FF92D050"/>
                </patternFill>
              </fill>
            </x14:dxf>
          </x14:cfRule>
          <xm:sqref>AR6:AR21</xm:sqref>
        </x14:conditionalFormatting>
        <x14:conditionalFormatting xmlns:xm="http://schemas.microsoft.com/office/excel/2006/main">
          <x14:cfRule type="cellIs" priority="17" operator="equal" id="{5EA6A775-9146-42DE-9A7F-E5C3E91D7A39}">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18" operator="equal" id="{E66E6E1C-E90C-47AA-8CC6-B101E6681978}">
            <xm:f>'/Users/macbookair/Library/Containers/com.microsoft.Excel/Data/Documents/C:\Users\aquinche\AppData\Local\Microsoft\Windows\INetCache\Content.Outlook\Y2DIYIRV\[04. Registro Activos Informacion - Contraloria de Bogota V 6.0.xlsm]Parametros'!#REF!</xm:f>
            <x14:dxf>
              <fill>
                <patternFill>
                  <bgColor rgb="FFFFC000"/>
                </patternFill>
              </fill>
            </x14:dxf>
          </x14:cfRule>
          <x14:cfRule type="cellIs" priority="19" operator="equal" id="{BA9BB7D6-18BC-4528-A4CD-BA65AAC21344}">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20" operator="equal" id="{134949F0-66F3-4BFF-9A04-6BF293AF8DF8}">
            <xm:f>'/Users/macbookair/Library/Containers/com.microsoft.Excel/Data/Documents/C:\Users\aquinche\AppData\Local\Microsoft\Windows\INetCache\Content.Outlook\Y2DIYIRV\[04. Registro Activos Informacion - Contraloria de Bogota V 6.0.xlsm]Parametros'!#REF!</xm:f>
            <x14:dxf>
              <fill>
                <patternFill>
                  <bgColor rgb="FFFFFF00"/>
                </patternFill>
              </fill>
            </x14:dxf>
          </x14:cfRule>
          <x14:cfRule type="cellIs" priority="21" operator="equal" id="{AD62FC96-915B-460C-B870-D2FEDAC4FA69}">
            <xm:f>'/Users/macbookair/Library/Containers/com.microsoft.Excel/Data/Documents/C:\Users\aquinche\AppData\Local\Microsoft\Windows\INetCache\Content.Outlook\Y2DIYIRV\[04. Registro Activos Informacion - Contraloria de Bogota V 6.0.xlsm]Parametros'!#REF!</xm:f>
            <x14:dxf>
              <fill>
                <patternFill>
                  <bgColor rgb="FF92D050"/>
                </patternFill>
              </fill>
            </x14:dxf>
          </x14:cfRule>
          <xm:sqref>AT6:AT21</xm:sqref>
        </x14:conditionalFormatting>
        <x14:conditionalFormatting xmlns:xm="http://schemas.microsoft.com/office/excel/2006/main">
          <x14:cfRule type="cellIs" priority="6" operator="equal" id="{3EB2C742-1FBC-4530-8C56-44CB89D6CAE3}">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7" operator="equal" id="{5E85CFE7-5E60-460F-AA15-4EA153A8E4CE}">
            <xm:f>'/Users/macbookair/Library/Containers/com.microsoft.Excel/Data/Documents/C:\Users\aquinche\AppData\Local\Microsoft\Windows\INetCache\Content.Outlook\Y2DIYIRV\[04. Registro Activos Informacion - Contraloria de Bogota V 6.0.xlsm]Parametros'!#REF!</xm:f>
            <x14:dxf>
              <fill>
                <patternFill>
                  <bgColor rgb="FFFFC000"/>
                </patternFill>
              </fill>
            </x14:dxf>
          </x14:cfRule>
          <x14:cfRule type="cellIs" priority="8" operator="equal" id="{EB2DF7D5-7360-46BB-9C55-7C86C3ED9E6C}">
            <xm:f>'/Users/macbookair/Library/Containers/com.microsoft.Excel/Data/Documents/C:\Users\aquinche\AppData\Local\Microsoft\Windows\INetCache\Content.Outlook\Y2DIYIRV\[04. Registro Activos Informacion - Contraloria de Bogota V 6.0.xlsm]Parametros'!#REF!</xm:f>
            <x14:dxf>
              <fill>
                <patternFill>
                  <bgColor rgb="FFFF0000"/>
                </patternFill>
              </fill>
            </x14:dxf>
          </x14:cfRule>
          <x14:cfRule type="cellIs" priority="9" operator="equal" id="{06D335E2-8B68-499C-8078-36BE97DD5DF7}">
            <xm:f>'/Users/macbookair/Library/Containers/com.microsoft.Excel/Data/Documents/C:\Users\aquinche\AppData\Local\Microsoft\Windows\INetCache\Content.Outlook\Y2DIYIRV\[04. Registro Activos Informacion - Contraloria de Bogota V 6.0.xlsm]Parametros'!#REF!</xm:f>
            <x14:dxf>
              <fill>
                <patternFill>
                  <bgColor rgb="FFFFFF00"/>
                </patternFill>
              </fill>
            </x14:dxf>
          </x14:cfRule>
          <x14:cfRule type="cellIs" priority="10" operator="equal" id="{DDC6B73A-048A-45A6-97F5-A379F4484ED9}">
            <xm:f>'/Users/macbookair/Library/Containers/com.microsoft.Excel/Data/Documents/C:\Users\aquinche\AppData\Local\Microsoft\Windows\INetCache\Content.Outlook\Y2DIYIRV\[04. Registro Activos Informacion - Contraloria de Bogota V 6.0.xlsm]Parametros'!#REF!</xm:f>
            <x14:dxf>
              <fill>
                <patternFill>
                  <bgColor rgb="FF92D050"/>
                </patternFill>
              </fill>
            </x14:dxf>
          </x14:cfRule>
          <xm:sqref>T6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Listas!$E$2:$E$39</xm:f>
          </x14:formula1>
          <xm:sqref>AV6:AV21</xm:sqref>
        </x14:dataValidation>
        <x14:dataValidation type="list" allowBlank="1" showInputMessage="1" showErrorMessage="1">
          <x14:formula1>
            <xm:f>Listas!$D$2:$D$4</xm:f>
          </x14:formula1>
          <xm:sqref>K6:K21</xm:sqref>
        </x14:dataValidation>
        <x14:dataValidation type="list" allowBlank="1" showInputMessage="1" showErrorMessage="1">
          <x14:formula1>
            <xm:f>[3]Parametros!#REF!</xm:f>
          </x14:formula1>
          <xm:sqref>AW6:AW12 AW14:AW20</xm:sqref>
        </x14:dataValidation>
        <x14:dataValidation type="list" allowBlank="1" showInputMessage="1" showErrorMessage="1">
          <x14:formula1>
            <xm:f>[4]Parametros!#REF!</xm:f>
          </x14:formula1>
          <xm:sqref>AW13 AW21</xm:sqref>
        </x14:dataValidation>
        <x14:dataValidation type="list" allowBlank="1" showInputMessage="1" showErrorMessage="1">
          <x14:formula1>
            <xm:f>Listas!$B$2:$B$12</xm:f>
          </x14:formula1>
          <xm:sqref>B6:B21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9"/>
  <sheetViews>
    <sheetView showGridLines="0" zoomScale="60" zoomScaleNormal="60" workbookViewId="0">
      <selection activeCell="B98" sqref="B98:C99"/>
    </sheetView>
  </sheetViews>
  <sheetFormatPr baseColWidth="10" defaultColWidth="11.42578125" defaultRowHeight="15" x14ac:dyDescent="0.25"/>
  <cols>
    <col min="1" max="1" width="1.7109375" style="108" customWidth="1"/>
    <col min="2" max="2" width="51.140625" style="108" customWidth="1"/>
    <col min="3" max="3" width="109.42578125" style="108" customWidth="1"/>
    <col min="4" max="4" width="33.42578125" style="108" customWidth="1"/>
    <col min="5" max="5" width="36.42578125" style="108" customWidth="1"/>
    <col min="6" max="16384" width="11.42578125" style="108"/>
  </cols>
  <sheetData>
    <row r="1" spans="1:6" x14ac:dyDescent="0.25">
      <c r="A1" s="196"/>
      <c r="B1" s="197"/>
      <c r="C1" s="197"/>
      <c r="D1" s="197"/>
      <c r="E1" s="197"/>
      <c r="F1" s="148"/>
    </row>
    <row r="2" spans="1:6" ht="15.75" x14ac:dyDescent="0.25">
      <c r="A2" s="149"/>
      <c r="B2" s="150" t="s">
        <v>182</v>
      </c>
      <c r="C2" s="150"/>
      <c r="D2" s="150"/>
      <c r="E2" s="150"/>
      <c r="F2" s="151"/>
    </row>
    <row r="3" spans="1:6" ht="15.75" x14ac:dyDescent="0.25">
      <c r="A3" s="149"/>
      <c r="B3" s="152"/>
      <c r="C3" s="152"/>
      <c r="D3" s="152"/>
      <c r="E3" s="152"/>
      <c r="F3" s="151"/>
    </row>
    <row r="4" spans="1:6" ht="164.25" customHeight="1" x14ac:dyDescent="0.25">
      <c r="A4" s="149"/>
      <c r="B4" s="153" t="s">
        <v>181</v>
      </c>
      <c r="C4" s="153"/>
      <c r="D4" s="153"/>
      <c r="E4" s="153"/>
      <c r="F4" s="151"/>
    </row>
    <row r="5" spans="1:6" ht="15.75" x14ac:dyDescent="0.25">
      <c r="A5" s="149"/>
      <c r="B5" s="153" t="s">
        <v>234</v>
      </c>
      <c r="C5" s="153"/>
      <c r="D5" s="153"/>
      <c r="E5" s="153"/>
      <c r="F5" s="151"/>
    </row>
    <row r="6" spans="1:6" ht="35.25" customHeight="1" x14ac:dyDescent="0.25">
      <c r="A6" s="149"/>
      <c r="B6" s="150" t="s">
        <v>233</v>
      </c>
      <c r="C6" s="176"/>
      <c r="D6" s="176"/>
      <c r="E6" s="176"/>
      <c r="F6" s="154"/>
    </row>
    <row r="7" spans="1:6" ht="15.75" x14ac:dyDescent="0.25">
      <c r="A7" s="149"/>
      <c r="B7" s="188" t="s">
        <v>230</v>
      </c>
      <c r="C7" s="189"/>
      <c r="D7" s="189"/>
      <c r="E7" s="189"/>
      <c r="F7" s="154"/>
    </row>
    <row r="8" spans="1:6" ht="15.75" x14ac:dyDescent="0.25">
      <c r="A8" s="149"/>
      <c r="B8" s="188" t="s">
        <v>232</v>
      </c>
      <c r="C8" s="189"/>
      <c r="D8" s="189"/>
      <c r="E8" s="189"/>
      <c r="F8" s="154"/>
    </row>
    <row r="9" spans="1:6" ht="16.5" thickBot="1" x14ac:dyDescent="0.3">
      <c r="A9" s="149"/>
      <c r="B9" s="199" t="s">
        <v>231</v>
      </c>
      <c r="C9" s="198"/>
      <c r="D9" s="198"/>
      <c r="E9" s="198"/>
      <c r="F9" s="155"/>
    </row>
    <row r="10" spans="1:6" ht="16.5" thickBot="1" x14ac:dyDescent="0.3">
      <c r="A10" s="156"/>
      <c r="B10" s="204" t="s">
        <v>180</v>
      </c>
      <c r="C10" s="203"/>
      <c r="D10" s="157"/>
      <c r="E10" s="157"/>
      <c r="F10" s="158"/>
    </row>
    <row r="11" spans="1:6" ht="59.25" customHeight="1" thickBot="1" x14ac:dyDescent="0.3">
      <c r="A11" s="156"/>
      <c r="B11" s="186" t="s">
        <v>179</v>
      </c>
      <c r="C11" s="186" t="s">
        <v>178</v>
      </c>
      <c r="D11" s="157"/>
      <c r="E11" s="157"/>
      <c r="F11" s="158"/>
    </row>
    <row r="12" spans="1:6" ht="10.5" customHeight="1" x14ac:dyDescent="0.25">
      <c r="A12" s="156"/>
      <c r="B12" s="143"/>
      <c r="C12" s="144"/>
      <c r="D12" s="157"/>
      <c r="E12" s="157"/>
      <c r="F12" s="158"/>
    </row>
    <row r="13" spans="1:6" ht="15.75" x14ac:dyDescent="0.25">
      <c r="A13" s="156"/>
      <c r="B13" s="190" t="s">
        <v>243</v>
      </c>
      <c r="C13" s="144"/>
      <c r="D13" s="157"/>
      <c r="E13" s="157"/>
      <c r="F13" s="158"/>
    </row>
    <row r="14" spans="1:6" ht="15.75" x14ac:dyDescent="0.25">
      <c r="A14" s="149"/>
      <c r="B14" s="190" t="s">
        <v>242</v>
      </c>
      <c r="C14" s="198"/>
      <c r="D14" s="198"/>
      <c r="E14" s="198"/>
      <c r="F14" s="155"/>
    </row>
    <row r="15" spans="1:6" ht="15.75" x14ac:dyDescent="0.25">
      <c r="A15" s="149"/>
      <c r="B15" s="190" t="s">
        <v>245</v>
      </c>
      <c r="C15" s="198"/>
      <c r="D15" s="198"/>
      <c r="E15" s="198"/>
      <c r="F15" s="155"/>
    </row>
    <row r="16" spans="1:6" ht="15.75" x14ac:dyDescent="0.25">
      <c r="A16" s="149"/>
      <c r="B16" s="199" t="s">
        <v>244</v>
      </c>
      <c r="C16" s="198"/>
      <c r="D16" s="198"/>
      <c r="E16" s="198"/>
      <c r="F16" s="155"/>
    </row>
    <row r="17" spans="1:6" ht="15.75" x14ac:dyDescent="0.25">
      <c r="A17" s="149"/>
      <c r="B17" s="199" t="s">
        <v>247</v>
      </c>
      <c r="C17" s="198"/>
      <c r="D17" s="198"/>
      <c r="E17" s="198"/>
      <c r="F17" s="155"/>
    </row>
    <row r="18" spans="1:6" ht="15.75" x14ac:dyDescent="0.25">
      <c r="A18" s="149"/>
      <c r="B18" s="199" t="s">
        <v>246</v>
      </c>
      <c r="C18" s="198"/>
      <c r="D18" s="198"/>
      <c r="E18" s="198"/>
      <c r="F18" s="155"/>
    </row>
    <row r="19" spans="1:6" ht="18" customHeight="1" x14ac:dyDescent="0.25">
      <c r="A19" s="149"/>
      <c r="B19" s="198" t="s">
        <v>183</v>
      </c>
      <c r="C19" s="198"/>
      <c r="D19" s="198"/>
      <c r="E19" s="198"/>
      <c r="F19" s="155"/>
    </row>
    <row r="20" spans="1:6" ht="18" customHeight="1" x14ac:dyDescent="0.25">
      <c r="A20" s="149"/>
      <c r="B20" s="198" t="s">
        <v>248</v>
      </c>
      <c r="C20" s="198"/>
      <c r="D20" s="198"/>
      <c r="E20" s="198"/>
      <c r="F20" s="155"/>
    </row>
    <row r="21" spans="1:6" ht="11.25" customHeight="1" thickBot="1" x14ac:dyDescent="0.3">
      <c r="A21" s="156"/>
      <c r="B21" s="159"/>
      <c r="C21" s="159"/>
      <c r="D21" s="159"/>
      <c r="E21" s="159"/>
      <c r="F21" s="160"/>
    </row>
    <row r="22" spans="1:6" ht="16.5" thickBot="1" x14ac:dyDescent="0.3">
      <c r="A22" s="156"/>
      <c r="B22" s="130" t="s">
        <v>184</v>
      </c>
      <c r="C22" s="130" t="s">
        <v>185</v>
      </c>
      <c r="D22" s="159"/>
      <c r="E22" s="159"/>
      <c r="F22" s="160"/>
    </row>
    <row r="23" spans="1:6" ht="16.5" thickBot="1" x14ac:dyDescent="0.3">
      <c r="A23" s="156"/>
      <c r="B23" s="131" t="s">
        <v>97</v>
      </c>
      <c r="C23" s="131" t="s">
        <v>186</v>
      </c>
      <c r="D23" s="159"/>
      <c r="E23" s="159"/>
      <c r="F23" s="160"/>
    </row>
    <row r="24" spans="1:6" ht="16.5" thickBot="1" x14ac:dyDescent="0.3">
      <c r="A24" s="156"/>
      <c r="B24" s="131" t="s">
        <v>98</v>
      </c>
      <c r="C24" s="131" t="s">
        <v>187</v>
      </c>
      <c r="D24" s="159"/>
      <c r="E24" s="159"/>
      <c r="F24" s="160"/>
    </row>
    <row r="25" spans="1:6" ht="16.5" thickBot="1" x14ac:dyDescent="0.3">
      <c r="A25" s="156"/>
      <c r="B25" s="131" t="s">
        <v>99</v>
      </c>
      <c r="C25" s="131" t="s">
        <v>188</v>
      </c>
      <c r="D25" s="159"/>
      <c r="E25" s="159"/>
      <c r="F25" s="160"/>
    </row>
    <row r="26" spans="1:6" ht="16.5" thickBot="1" x14ac:dyDescent="0.3">
      <c r="A26" s="156"/>
      <c r="B26" s="131" t="s">
        <v>100</v>
      </c>
      <c r="C26" s="131" t="s">
        <v>63</v>
      </c>
      <c r="D26" s="159"/>
      <c r="E26" s="159"/>
      <c r="F26" s="160"/>
    </row>
    <row r="27" spans="1:6" ht="12.75" customHeight="1" x14ac:dyDescent="0.25">
      <c r="A27" s="156"/>
      <c r="B27" s="159"/>
      <c r="C27" s="159"/>
      <c r="D27" s="159"/>
      <c r="E27" s="159"/>
      <c r="F27" s="160"/>
    </row>
    <row r="28" spans="1:6" s="109" customFormat="1" ht="15.75" x14ac:dyDescent="0.2">
      <c r="A28" s="161"/>
      <c r="B28" s="176" t="s">
        <v>189</v>
      </c>
      <c r="C28" s="176"/>
      <c r="D28" s="176"/>
      <c r="E28" s="176"/>
      <c r="F28" s="154"/>
    </row>
    <row r="29" spans="1:6" s="109" customFormat="1" ht="15.75" x14ac:dyDescent="0.2">
      <c r="A29" s="161"/>
      <c r="B29" s="176" t="s">
        <v>241</v>
      </c>
      <c r="C29" s="176"/>
      <c r="D29" s="176"/>
      <c r="E29" s="176"/>
      <c r="F29" s="154"/>
    </row>
    <row r="30" spans="1:6" s="109" customFormat="1" ht="15.75" x14ac:dyDescent="0.2">
      <c r="A30" s="161"/>
      <c r="B30" s="190" t="s">
        <v>240</v>
      </c>
      <c r="C30" s="176"/>
      <c r="D30" s="176"/>
      <c r="E30" s="176"/>
      <c r="F30" s="154"/>
    </row>
    <row r="31" spans="1:6" ht="15.75" thickBot="1" x14ac:dyDescent="0.3">
      <c r="A31" s="156"/>
      <c r="B31" s="162"/>
      <c r="C31" s="157"/>
      <c r="D31" s="157"/>
      <c r="E31" s="157"/>
      <c r="F31" s="158"/>
    </row>
    <row r="32" spans="1:6" ht="16.5" thickBot="1" x14ac:dyDescent="0.3">
      <c r="A32" s="156"/>
      <c r="B32" s="129" t="s">
        <v>177</v>
      </c>
      <c r="C32" s="128" t="s">
        <v>47</v>
      </c>
      <c r="D32" s="157"/>
      <c r="E32" s="157"/>
      <c r="F32" s="158"/>
    </row>
    <row r="33" spans="1:6" ht="219.75" customHeight="1" thickBot="1" x14ac:dyDescent="0.3">
      <c r="A33" s="156"/>
      <c r="B33" s="145" t="s">
        <v>235</v>
      </c>
      <c r="C33" s="201" t="s">
        <v>176</v>
      </c>
      <c r="D33" s="157"/>
      <c r="E33" s="157"/>
      <c r="F33" s="158"/>
    </row>
    <row r="34" spans="1:6" ht="151.5" thickBot="1" x14ac:dyDescent="0.3">
      <c r="A34" s="156"/>
      <c r="B34" s="145" t="s">
        <v>237</v>
      </c>
      <c r="C34" s="200" t="s">
        <v>236</v>
      </c>
      <c r="D34" s="157"/>
      <c r="E34" s="157"/>
      <c r="F34" s="158"/>
    </row>
    <row r="35" spans="1:6" ht="112.5" customHeight="1" thickBot="1" x14ac:dyDescent="0.3">
      <c r="A35" s="156"/>
      <c r="B35" s="145" t="s">
        <v>238</v>
      </c>
      <c r="C35" s="201" t="s">
        <v>175</v>
      </c>
      <c r="D35" s="157"/>
      <c r="E35" s="157"/>
      <c r="F35" s="158"/>
    </row>
    <row r="36" spans="1:6" ht="15.75" x14ac:dyDescent="0.25">
      <c r="A36" s="156"/>
      <c r="B36" s="163"/>
      <c r="C36" s="157"/>
      <c r="D36" s="157"/>
      <c r="E36" s="157"/>
      <c r="F36" s="158"/>
    </row>
    <row r="37" spans="1:6" x14ac:dyDescent="0.25">
      <c r="A37" s="156"/>
      <c r="B37" s="190" t="s">
        <v>226</v>
      </c>
      <c r="C37" s="157"/>
      <c r="D37" s="157"/>
      <c r="E37" s="157"/>
      <c r="F37" s="158"/>
    </row>
    <row r="38" spans="1:6" x14ac:dyDescent="0.25">
      <c r="A38" s="156"/>
      <c r="B38" s="190" t="s">
        <v>227</v>
      </c>
      <c r="C38" s="190"/>
      <c r="D38" s="190"/>
      <c r="E38" s="157"/>
      <c r="F38" s="158"/>
    </row>
    <row r="39" spans="1:6" ht="15.75" x14ac:dyDescent="0.25">
      <c r="A39" s="156"/>
      <c r="B39" s="202" t="s">
        <v>239</v>
      </c>
      <c r="C39" s="176"/>
      <c r="D39" s="176"/>
      <c r="E39" s="176"/>
      <c r="F39" s="154"/>
    </row>
    <row r="40" spans="1:6" s="112" customFormat="1" ht="15.75" x14ac:dyDescent="0.2">
      <c r="A40" s="164"/>
      <c r="B40" s="176" t="s">
        <v>190</v>
      </c>
      <c r="C40" s="176"/>
      <c r="D40" s="176"/>
      <c r="E40" s="176"/>
      <c r="F40" s="154"/>
    </row>
    <row r="41" spans="1:6" s="112" customFormat="1" ht="15.75" x14ac:dyDescent="0.2">
      <c r="A41" s="164"/>
      <c r="B41" s="176" t="s">
        <v>191</v>
      </c>
      <c r="C41" s="176"/>
      <c r="D41" s="176"/>
      <c r="E41" s="176"/>
      <c r="F41" s="154"/>
    </row>
    <row r="42" spans="1:6" s="112" customFormat="1" ht="15.75" x14ac:dyDescent="0.2">
      <c r="A42" s="164"/>
      <c r="B42" s="176" t="s">
        <v>192</v>
      </c>
      <c r="C42" s="176"/>
      <c r="D42" s="176"/>
      <c r="E42" s="176"/>
      <c r="F42" s="154"/>
    </row>
    <row r="43" spans="1:6" s="112" customFormat="1" ht="9" customHeight="1" x14ac:dyDescent="0.2">
      <c r="A43" s="164"/>
      <c r="B43" s="159"/>
      <c r="C43" s="159"/>
      <c r="D43" s="159"/>
      <c r="E43" s="159"/>
      <c r="F43" s="160"/>
    </row>
    <row r="44" spans="1:6" ht="15.75" x14ac:dyDescent="0.25">
      <c r="A44" s="156"/>
      <c r="B44" s="176" t="s">
        <v>174</v>
      </c>
      <c r="C44" s="176"/>
      <c r="D44" s="176"/>
      <c r="E44" s="176"/>
      <c r="F44" s="154"/>
    </row>
    <row r="45" spans="1:6" x14ac:dyDescent="0.25">
      <c r="A45" s="156"/>
      <c r="B45" s="165" t="s">
        <v>173</v>
      </c>
      <c r="C45" s="157"/>
      <c r="D45" s="157"/>
      <c r="E45" s="157"/>
      <c r="F45" s="158"/>
    </row>
    <row r="46" spans="1:6" ht="15.75" thickBot="1" x14ac:dyDescent="0.3">
      <c r="A46" s="156"/>
      <c r="B46" s="166"/>
      <c r="C46" s="157"/>
      <c r="D46" s="157"/>
      <c r="E46" s="157"/>
      <c r="F46" s="158"/>
    </row>
    <row r="47" spans="1:6" ht="24.75" customHeight="1" x14ac:dyDescent="0.25">
      <c r="A47" s="156"/>
      <c r="B47" s="207" t="s">
        <v>172</v>
      </c>
      <c r="C47" s="210" t="s">
        <v>193</v>
      </c>
      <c r="D47" s="205"/>
      <c r="E47" s="205"/>
      <c r="F47" s="158"/>
    </row>
    <row r="48" spans="1:6" ht="60.75" customHeight="1" x14ac:dyDescent="0.25">
      <c r="A48" s="156"/>
      <c r="B48" s="208" t="s">
        <v>47</v>
      </c>
      <c r="C48" s="211" t="s">
        <v>171</v>
      </c>
      <c r="D48" s="206"/>
      <c r="E48" s="206"/>
      <c r="F48" s="158"/>
    </row>
    <row r="49" spans="1:6" ht="18" customHeight="1" x14ac:dyDescent="0.25">
      <c r="A49" s="156"/>
      <c r="B49" s="208" t="s">
        <v>56</v>
      </c>
      <c r="C49" s="211" t="s">
        <v>170</v>
      </c>
      <c r="D49" s="206"/>
      <c r="E49" s="206"/>
      <c r="F49" s="158"/>
    </row>
    <row r="50" spans="1:6" ht="18" customHeight="1" thickBot="1" x14ac:dyDescent="0.3">
      <c r="A50" s="156"/>
      <c r="B50" s="209" t="s">
        <v>57</v>
      </c>
      <c r="C50" s="212" t="s">
        <v>83</v>
      </c>
      <c r="D50" s="206"/>
      <c r="E50" s="206"/>
      <c r="F50" s="158"/>
    </row>
    <row r="51" spans="1:6" ht="15.75" thickBot="1" x14ac:dyDescent="0.3">
      <c r="A51" s="156"/>
      <c r="B51" s="167"/>
      <c r="C51" s="157"/>
      <c r="D51" s="157"/>
      <c r="E51" s="157"/>
      <c r="F51" s="158"/>
    </row>
    <row r="52" spans="1:6" ht="15.75" x14ac:dyDescent="0.25">
      <c r="A52" s="156"/>
      <c r="B52" s="207" t="s">
        <v>172</v>
      </c>
      <c r="C52" s="213" t="s">
        <v>194</v>
      </c>
      <c r="D52" s="205"/>
      <c r="E52" s="205"/>
      <c r="F52" s="158"/>
    </row>
    <row r="53" spans="1:6" ht="42" customHeight="1" x14ac:dyDescent="0.25">
      <c r="A53" s="156"/>
      <c r="B53" s="208" t="s">
        <v>47</v>
      </c>
      <c r="C53" s="211" t="s">
        <v>195</v>
      </c>
      <c r="D53" s="206"/>
      <c r="E53" s="206"/>
      <c r="F53" s="158"/>
    </row>
    <row r="54" spans="1:6" ht="18" customHeight="1" x14ac:dyDescent="0.25">
      <c r="A54" s="156"/>
      <c r="B54" s="208" t="s">
        <v>56</v>
      </c>
      <c r="C54" s="211" t="s">
        <v>84</v>
      </c>
      <c r="D54" s="206"/>
      <c r="E54" s="206"/>
      <c r="F54" s="158"/>
    </row>
    <row r="55" spans="1:6" ht="18" customHeight="1" thickBot="1" x14ac:dyDescent="0.3">
      <c r="A55" s="156"/>
      <c r="B55" s="209" t="s">
        <v>57</v>
      </c>
      <c r="C55" s="212" t="s">
        <v>85</v>
      </c>
      <c r="D55" s="206"/>
      <c r="E55" s="206"/>
      <c r="F55" s="158"/>
    </row>
    <row r="56" spans="1:6" ht="15.75" thickBot="1" x14ac:dyDescent="0.3">
      <c r="A56" s="156"/>
      <c r="B56" s="167"/>
      <c r="C56" s="157"/>
      <c r="D56" s="157"/>
      <c r="E56" s="157"/>
      <c r="F56" s="158"/>
    </row>
    <row r="57" spans="1:6" ht="15.75" x14ac:dyDescent="0.25">
      <c r="A57" s="156"/>
      <c r="B57" s="207" t="s">
        <v>172</v>
      </c>
      <c r="C57" s="213" t="s">
        <v>196</v>
      </c>
      <c r="D57" s="205"/>
      <c r="E57" s="205"/>
      <c r="F57" s="158"/>
    </row>
    <row r="58" spans="1:6" ht="42" customHeight="1" x14ac:dyDescent="0.25">
      <c r="A58" s="156"/>
      <c r="B58" s="208" t="s">
        <v>47</v>
      </c>
      <c r="C58" s="211" t="s">
        <v>197</v>
      </c>
      <c r="D58" s="206"/>
      <c r="E58" s="206"/>
      <c r="F58" s="158"/>
    </row>
    <row r="59" spans="1:6" ht="34.9" customHeight="1" x14ac:dyDescent="0.25">
      <c r="A59" s="156"/>
      <c r="B59" s="208" t="s">
        <v>56</v>
      </c>
      <c r="C59" s="211" t="s">
        <v>86</v>
      </c>
      <c r="D59" s="206"/>
      <c r="E59" s="206"/>
      <c r="F59" s="158"/>
    </row>
    <row r="60" spans="1:6" ht="18" customHeight="1" thickBot="1" x14ac:dyDescent="0.3">
      <c r="A60" s="156"/>
      <c r="B60" s="209" t="s">
        <v>57</v>
      </c>
      <c r="C60" s="212" t="s">
        <v>87</v>
      </c>
      <c r="D60" s="206"/>
      <c r="E60" s="206"/>
      <c r="F60" s="158"/>
    </row>
    <row r="61" spans="1:6" ht="15.75" thickBot="1" x14ac:dyDescent="0.3">
      <c r="A61" s="156"/>
      <c r="B61" s="167"/>
      <c r="C61" s="157"/>
      <c r="D61" s="157"/>
      <c r="E61" s="157"/>
      <c r="F61" s="158"/>
    </row>
    <row r="62" spans="1:6" ht="15.75" x14ac:dyDescent="0.25">
      <c r="A62" s="156"/>
      <c r="B62" s="207" t="s">
        <v>172</v>
      </c>
      <c r="C62" s="213" t="s">
        <v>196</v>
      </c>
      <c r="D62" s="205"/>
      <c r="E62" s="205"/>
      <c r="F62" s="158"/>
    </row>
    <row r="63" spans="1:6" ht="53.25" customHeight="1" x14ac:dyDescent="0.25">
      <c r="A63" s="156"/>
      <c r="B63" s="208" t="s">
        <v>47</v>
      </c>
      <c r="C63" s="211" t="s">
        <v>198</v>
      </c>
      <c r="D63" s="206"/>
      <c r="E63" s="206"/>
      <c r="F63" s="158"/>
    </row>
    <row r="64" spans="1:6" ht="18" customHeight="1" x14ac:dyDescent="0.25">
      <c r="A64" s="156"/>
      <c r="B64" s="208" t="s">
        <v>56</v>
      </c>
      <c r="C64" s="211" t="s">
        <v>88</v>
      </c>
      <c r="D64" s="206"/>
      <c r="E64" s="206"/>
      <c r="F64" s="158"/>
    </row>
    <row r="65" spans="1:6" ht="18" customHeight="1" thickBot="1" x14ac:dyDescent="0.3">
      <c r="A65" s="156"/>
      <c r="B65" s="209" t="s">
        <v>57</v>
      </c>
      <c r="C65" s="212" t="s">
        <v>85</v>
      </c>
      <c r="D65" s="206"/>
      <c r="E65" s="206"/>
      <c r="F65" s="158"/>
    </row>
    <row r="66" spans="1:6" x14ac:dyDescent="0.25">
      <c r="A66" s="156"/>
      <c r="B66" s="167"/>
      <c r="C66" s="157"/>
      <c r="D66" s="157"/>
      <c r="E66" s="157"/>
      <c r="F66" s="158"/>
    </row>
    <row r="67" spans="1:6" ht="15.75" x14ac:dyDescent="0.25">
      <c r="A67" s="156"/>
      <c r="B67" s="198" t="s">
        <v>249</v>
      </c>
      <c r="C67" s="157"/>
      <c r="D67" s="157"/>
      <c r="E67" s="157"/>
      <c r="F67" s="158"/>
    </row>
    <row r="68" spans="1:6" ht="15.75" x14ac:dyDescent="0.25">
      <c r="A68" s="156"/>
      <c r="B68" s="198" t="s">
        <v>251</v>
      </c>
      <c r="C68" s="157"/>
      <c r="D68" s="157"/>
      <c r="E68" s="157"/>
      <c r="F68" s="158"/>
    </row>
    <row r="69" spans="1:6" ht="15.75" x14ac:dyDescent="0.25">
      <c r="A69" s="156"/>
      <c r="B69" s="176" t="s">
        <v>250</v>
      </c>
      <c r="C69" s="176"/>
      <c r="D69" s="176"/>
      <c r="E69" s="176"/>
      <c r="F69" s="154"/>
    </row>
    <row r="70" spans="1:6" ht="9" customHeight="1" x14ac:dyDescent="0.25">
      <c r="A70" s="156"/>
      <c r="B70" s="157"/>
      <c r="C70" s="157"/>
      <c r="D70" s="157"/>
      <c r="E70" s="157"/>
      <c r="F70" s="158"/>
    </row>
    <row r="71" spans="1:6" s="112" customFormat="1" x14ac:dyDescent="0.2">
      <c r="A71" s="164"/>
      <c r="B71" s="162" t="s">
        <v>169</v>
      </c>
      <c r="C71" s="168"/>
      <c r="D71" s="168"/>
      <c r="E71" s="168"/>
      <c r="F71" s="169"/>
    </row>
    <row r="72" spans="1:6" s="112" customFormat="1" x14ac:dyDescent="0.2">
      <c r="A72" s="164"/>
      <c r="B72" s="162" t="s">
        <v>168</v>
      </c>
      <c r="C72" s="168"/>
      <c r="D72" s="168"/>
      <c r="E72" s="168"/>
      <c r="F72" s="169"/>
    </row>
    <row r="73" spans="1:6" s="112" customFormat="1" x14ac:dyDescent="0.2">
      <c r="A73" s="164"/>
      <c r="B73" s="162" t="s">
        <v>167</v>
      </c>
      <c r="C73" s="168"/>
      <c r="D73" s="168"/>
      <c r="E73" s="168"/>
      <c r="F73" s="169"/>
    </row>
    <row r="74" spans="1:6" s="112" customFormat="1" x14ac:dyDescent="0.2">
      <c r="A74" s="164"/>
      <c r="B74" s="162" t="s">
        <v>166</v>
      </c>
      <c r="C74" s="168"/>
      <c r="D74" s="168"/>
      <c r="E74" s="168"/>
      <c r="F74" s="169"/>
    </row>
    <row r="75" spans="1:6" s="112" customFormat="1" x14ac:dyDescent="0.2">
      <c r="A75" s="164"/>
      <c r="B75" s="162" t="s">
        <v>165</v>
      </c>
      <c r="C75" s="168"/>
      <c r="D75" s="168"/>
      <c r="E75" s="168"/>
      <c r="F75" s="169"/>
    </row>
    <row r="76" spans="1:6" s="112" customFormat="1" x14ac:dyDescent="0.2">
      <c r="A76" s="164"/>
      <c r="B76" s="162" t="s">
        <v>164</v>
      </c>
      <c r="C76" s="168"/>
      <c r="D76" s="168"/>
      <c r="E76" s="168"/>
      <c r="F76" s="169"/>
    </row>
    <row r="77" spans="1:6" s="112" customFormat="1" x14ac:dyDescent="0.2">
      <c r="A77" s="164"/>
      <c r="B77" s="162" t="s">
        <v>163</v>
      </c>
      <c r="C77" s="168"/>
      <c r="D77" s="168"/>
      <c r="E77" s="168"/>
      <c r="F77" s="169"/>
    </row>
    <row r="78" spans="1:6" s="112" customFormat="1" x14ac:dyDescent="0.2">
      <c r="A78" s="164"/>
      <c r="B78" s="162" t="s">
        <v>162</v>
      </c>
      <c r="C78" s="168"/>
      <c r="D78" s="168"/>
      <c r="E78" s="168"/>
      <c r="F78" s="169"/>
    </row>
    <row r="79" spans="1:6" x14ac:dyDescent="0.25">
      <c r="A79" s="156"/>
      <c r="B79" s="157"/>
      <c r="C79" s="157"/>
      <c r="D79" s="157"/>
      <c r="E79" s="157"/>
      <c r="F79" s="158"/>
    </row>
    <row r="80" spans="1:6" ht="15.75" x14ac:dyDescent="0.25">
      <c r="A80" s="156"/>
      <c r="B80" s="170" t="s">
        <v>161</v>
      </c>
      <c r="C80" s="157"/>
      <c r="D80" s="157"/>
      <c r="E80" s="157"/>
      <c r="F80" s="158"/>
    </row>
    <row r="81" spans="1:6" ht="16.5" thickBot="1" x14ac:dyDescent="0.3">
      <c r="A81" s="156"/>
      <c r="B81" s="171"/>
      <c r="C81" s="157"/>
      <c r="D81" s="157"/>
      <c r="E81" s="157"/>
      <c r="F81" s="158"/>
    </row>
    <row r="82" spans="1:6" ht="25.15" customHeight="1" thickBot="1" x14ac:dyDescent="0.3">
      <c r="A82" s="156"/>
      <c r="B82" s="127" t="s">
        <v>89</v>
      </c>
      <c r="C82" s="126" t="s">
        <v>160</v>
      </c>
      <c r="D82" s="125" t="s">
        <v>159</v>
      </c>
      <c r="E82" s="124" t="s">
        <v>158</v>
      </c>
      <c r="F82" s="158"/>
    </row>
    <row r="83" spans="1:6" ht="93" thickBot="1" x14ac:dyDescent="0.3">
      <c r="A83" s="156"/>
      <c r="B83" s="114" t="s">
        <v>90</v>
      </c>
      <c r="C83" s="113" t="s">
        <v>91</v>
      </c>
      <c r="D83" s="123"/>
      <c r="E83" s="115" t="s">
        <v>157</v>
      </c>
      <c r="F83" s="158"/>
    </row>
    <row r="84" spans="1:6" ht="76.5" customHeight="1" thickBot="1" x14ac:dyDescent="0.3">
      <c r="A84" s="156"/>
      <c r="B84" s="117" t="s">
        <v>49</v>
      </c>
      <c r="C84" s="121" t="s">
        <v>156</v>
      </c>
      <c r="D84" s="122"/>
      <c r="E84" s="121" t="s">
        <v>155</v>
      </c>
      <c r="F84" s="158"/>
    </row>
    <row r="85" spans="1:6" ht="105.75" thickBot="1" x14ac:dyDescent="0.3">
      <c r="A85" s="156"/>
      <c r="B85" s="114" t="s">
        <v>50</v>
      </c>
      <c r="C85" s="113" t="s">
        <v>92</v>
      </c>
      <c r="D85" s="113" t="s">
        <v>93</v>
      </c>
      <c r="E85" s="115" t="s">
        <v>154</v>
      </c>
      <c r="F85" s="158"/>
    </row>
    <row r="86" spans="1:6" ht="72.75" customHeight="1" thickBot="1" x14ac:dyDescent="0.3">
      <c r="A86" s="156"/>
      <c r="B86" s="114" t="s">
        <v>94</v>
      </c>
      <c r="C86" s="115" t="s">
        <v>153</v>
      </c>
      <c r="D86" s="113" t="s">
        <v>152</v>
      </c>
      <c r="E86" s="113" t="s">
        <v>151</v>
      </c>
      <c r="F86" s="158"/>
    </row>
    <row r="87" spans="1:6" ht="104.25" customHeight="1" thickBot="1" x14ac:dyDescent="0.3">
      <c r="A87" s="156"/>
      <c r="B87" s="120" t="s">
        <v>52</v>
      </c>
      <c r="C87" s="119" t="s">
        <v>150</v>
      </c>
      <c r="D87" s="118" t="s">
        <v>149</v>
      </c>
      <c r="E87" s="118" t="s">
        <v>148</v>
      </c>
      <c r="F87" s="158"/>
    </row>
    <row r="88" spans="1:6" ht="33.75" customHeight="1" thickBot="1" x14ac:dyDescent="0.3">
      <c r="A88" s="156"/>
      <c r="B88" s="117" t="s">
        <v>53</v>
      </c>
      <c r="C88" s="116" t="s">
        <v>95</v>
      </c>
      <c r="D88" s="116" t="s">
        <v>147</v>
      </c>
      <c r="E88" s="116" t="s">
        <v>146</v>
      </c>
      <c r="F88" s="158"/>
    </row>
    <row r="89" spans="1:6" ht="47.25" thickBot="1" x14ac:dyDescent="0.3">
      <c r="A89" s="156"/>
      <c r="B89" s="114" t="s">
        <v>145</v>
      </c>
      <c r="C89" s="115" t="s">
        <v>144</v>
      </c>
      <c r="D89" s="113" t="s">
        <v>143</v>
      </c>
      <c r="E89" s="113" t="s">
        <v>142</v>
      </c>
      <c r="F89" s="158"/>
    </row>
    <row r="90" spans="1:6" ht="32.25" thickBot="1" x14ac:dyDescent="0.3">
      <c r="A90" s="156"/>
      <c r="B90" s="114" t="s">
        <v>141</v>
      </c>
      <c r="C90" s="113" t="s">
        <v>140</v>
      </c>
      <c r="D90" s="113" t="s">
        <v>139</v>
      </c>
      <c r="E90" s="113" t="s">
        <v>138</v>
      </c>
      <c r="F90" s="158"/>
    </row>
    <row r="91" spans="1:6" x14ac:dyDescent="0.25">
      <c r="A91" s="156"/>
      <c r="B91" s="157"/>
      <c r="C91" s="157"/>
      <c r="D91" s="157"/>
      <c r="E91" s="157"/>
      <c r="F91" s="158"/>
    </row>
    <row r="92" spans="1:6" s="112" customFormat="1" ht="15.75" x14ac:dyDescent="0.2">
      <c r="A92" s="164"/>
      <c r="B92" s="176" t="s">
        <v>137</v>
      </c>
      <c r="C92" s="176"/>
      <c r="D92" s="176"/>
      <c r="E92" s="176"/>
      <c r="F92" s="169"/>
    </row>
    <row r="93" spans="1:6" s="112" customFormat="1" ht="15.75" x14ac:dyDescent="0.2">
      <c r="A93" s="164"/>
      <c r="B93" s="159"/>
      <c r="C93" s="159"/>
      <c r="D93" s="159"/>
      <c r="E93" s="159"/>
      <c r="F93" s="169"/>
    </row>
    <row r="94" spans="1:6" s="112" customFormat="1" ht="15.75" x14ac:dyDescent="0.2">
      <c r="A94" s="164"/>
      <c r="B94" s="187" t="s">
        <v>229</v>
      </c>
      <c r="C94" s="187"/>
      <c r="D94" s="187"/>
      <c r="E94" s="187"/>
      <c r="F94" s="169"/>
    </row>
    <row r="95" spans="1:6" s="112" customFormat="1" x14ac:dyDescent="0.2">
      <c r="A95" s="164"/>
      <c r="B95" s="190" t="s">
        <v>228</v>
      </c>
      <c r="C95" s="190"/>
      <c r="D95" s="190"/>
      <c r="E95" s="190"/>
      <c r="F95" s="169"/>
    </row>
    <row r="96" spans="1:6" ht="15.75" x14ac:dyDescent="0.25">
      <c r="A96" s="156"/>
      <c r="B96" s="190" t="s">
        <v>136</v>
      </c>
      <c r="C96" s="190"/>
      <c r="D96" s="190"/>
      <c r="E96" s="190"/>
      <c r="F96" s="158"/>
    </row>
    <row r="97" spans="1:6" ht="16.5" thickBot="1" x14ac:dyDescent="0.3">
      <c r="A97" s="156"/>
      <c r="B97" s="172"/>
      <c r="C97" s="157"/>
      <c r="D97" s="157"/>
      <c r="E97" s="157"/>
      <c r="F97" s="158"/>
    </row>
    <row r="98" spans="1:6" ht="32.25" customHeight="1" x14ac:dyDescent="0.25">
      <c r="A98" s="156"/>
      <c r="B98" s="269" t="s">
        <v>135</v>
      </c>
      <c r="C98" s="270"/>
      <c r="D98" s="267" t="s">
        <v>134</v>
      </c>
      <c r="E98" s="157"/>
      <c r="F98" s="158"/>
    </row>
    <row r="99" spans="1:6" ht="15.75" customHeight="1" thickBot="1" x14ac:dyDescent="0.3">
      <c r="A99" s="156"/>
      <c r="B99" s="271"/>
      <c r="C99" s="272"/>
      <c r="D99" s="268"/>
      <c r="E99" s="157"/>
      <c r="F99" s="158"/>
    </row>
    <row r="100" spans="1:6" ht="15.75" thickBot="1" x14ac:dyDescent="0.3">
      <c r="A100" s="156"/>
      <c r="B100" s="191">
        <v>1</v>
      </c>
      <c r="C100" s="191" t="s">
        <v>118</v>
      </c>
      <c r="D100" s="192" t="s">
        <v>133</v>
      </c>
      <c r="E100" s="157"/>
      <c r="F100" s="158"/>
    </row>
    <row r="101" spans="1:6" ht="15.75" thickBot="1" x14ac:dyDescent="0.3">
      <c r="A101" s="156"/>
      <c r="B101" s="193">
        <v>2</v>
      </c>
      <c r="C101" s="193" t="s">
        <v>120</v>
      </c>
      <c r="D101" s="192" t="s">
        <v>132</v>
      </c>
      <c r="E101" s="157"/>
      <c r="F101" s="158"/>
    </row>
    <row r="102" spans="1:6" ht="15.75" thickBot="1" x14ac:dyDescent="0.3">
      <c r="A102" s="156"/>
      <c r="B102" s="194">
        <v>3</v>
      </c>
      <c r="C102" s="194" t="s">
        <v>122</v>
      </c>
      <c r="D102" s="195" t="s">
        <v>131</v>
      </c>
      <c r="E102" s="157"/>
      <c r="F102" s="158"/>
    </row>
    <row r="103" spans="1:6" ht="15.75" x14ac:dyDescent="0.25">
      <c r="A103" s="156"/>
      <c r="B103" s="163"/>
      <c r="C103" s="173"/>
      <c r="D103" s="173"/>
      <c r="E103" s="157"/>
      <c r="F103" s="158"/>
    </row>
    <row r="104" spans="1:6" s="109" customFormat="1" ht="15.75" x14ac:dyDescent="0.2">
      <c r="A104" s="161"/>
      <c r="B104" s="176" t="s">
        <v>199</v>
      </c>
      <c r="C104" s="176"/>
      <c r="D104" s="176"/>
      <c r="E104" s="176"/>
      <c r="F104" s="174"/>
    </row>
    <row r="105" spans="1:6" s="109" customFormat="1" ht="15.75" x14ac:dyDescent="0.2">
      <c r="A105" s="161"/>
      <c r="B105" s="176" t="s">
        <v>258</v>
      </c>
      <c r="C105" s="176"/>
      <c r="D105" s="176"/>
      <c r="E105" s="176"/>
      <c r="F105" s="174"/>
    </row>
    <row r="106" spans="1:6" s="109" customFormat="1" x14ac:dyDescent="0.2">
      <c r="A106" s="161"/>
      <c r="B106" s="190" t="s">
        <v>257</v>
      </c>
      <c r="C106" s="190"/>
      <c r="D106" s="190"/>
      <c r="E106" s="190"/>
      <c r="F106" s="174"/>
    </row>
    <row r="107" spans="1:6" s="109" customFormat="1" ht="10.5" customHeight="1" x14ac:dyDescent="0.2">
      <c r="A107" s="161"/>
      <c r="B107" s="175"/>
      <c r="C107" s="175"/>
      <c r="D107" s="175"/>
      <c r="E107" s="175"/>
      <c r="F107" s="174"/>
    </row>
    <row r="108" spans="1:6" s="109" customFormat="1" ht="15.75" x14ac:dyDescent="0.2">
      <c r="A108" s="161"/>
      <c r="B108" s="176" t="s">
        <v>130</v>
      </c>
      <c r="C108" s="176"/>
      <c r="D108" s="176"/>
      <c r="E108" s="176"/>
      <c r="F108" s="174"/>
    </row>
    <row r="109" spans="1:6" s="109" customFormat="1" ht="9.75" customHeight="1" x14ac:dyDescent="0.2">
      <c r="A109" s="161"/>
      <c r="B109" s="177"/>
      <c r="C109" s="177"/>
      <c r="D109" s="177"/>
      <c r="E109" s="177"/>
      <c r="F109" s="174"/>
    </row>
    <row r="110" spans="1:6" s="109" customFormat="1" x14ac:dyDescent="0.2">
      <c r="A110" s="161"/>
      <c r="B110" s="190" t="s">
        <v>129</v>
      </c>
      <c r="C110" s="190"/>
      <c r="D110" s="190"/>
      <c r="E110" s="190"/>
      <c r="F110" s="174"/>
    </row>
    <row r="111" spans="1:6" s="109" customFormat="1" ht="12" customHeight="1" thickBot="1" x14ac:dyDescent="0.25">
      <c r="A111" s="161"/>
      <c r="B111" s="177"/>
      <c r="C111" s="177"/>
      <c r="D111" s="177"/>
      <c r="E111" s="177"/>
      <c r="F111" s="174"/>
    </row>
    <row r="112" spans="1:6" s="109" customFormat="1" ht="16.5" thickBot="1" x14ac:dyDescent="0.25">
      <c r="A112" s="161"/>
      <c r="B112" s="111" t="s">
        <v>117</v>
      </c>
      <c r="C112" s="110" t="s">
        <v>128</v>
      </c>
      <c r="D112" s="177"/>
      <c r="E112" s="177"/>
      <c r="F112" s="174"/>
    </row>
    <row r="113" spans="1:6" s="109" customFormat="1" ht="15.75" thickBot="1" x14ac:dyDescent="0.25">
      <c r="A113" s="161"/>
      <c r="B113" s="146" t="s">
        <v>127</v>
      </c>
      <c r="C113" s="147" t="s">
        <v>122</v>
      </c>
      <c r="D113" s="177"/>
      <c r="E113" s="177"/>
      <c r="F113" s="174"/>
    </row>
    <row r="114" spans="1:6" s="109" customFormat="1" ht="15.75" thickBot="1" x14ac:dyDescent="0.25">
      <c r="A114" s="161"/>
      <c r="B114" s="146" t="s">
        <v>126</v>
      </c>
      <c r="C114" s="147" t="s">
        <v>120</v>
      </c>
      <c r="D114" s="177"/>
      <c r="E114" s="177"/>
      <c r="F114" s="174"/>
    </row>
    <row r="115" spans="1:6" s="109" customFormat="1" ht="15.75" thickBot="1" x14ac:dyDescent="0.25">
      <c r="A115" s="161"/>
      <c r="B115" s="146" t="s">
        <v>125</v>
      </c>
      <c r="C115" s="147" t="s">
        <v>118</v>
      </c>
      <c r="D115" s="177"/>
      <c r="E115" s="177"/>
      <c r="F115" s="174"/>
    </row>
    <row r="116" spans="1:6" s="109" customFormat="1" ht="16.5" thickBot="1" x14ac:dyDescent="0.25">
      <c r="A116" s="161"/>
      <c r="B116" s="163"/>
      <c r="C116" s="177"/>
      <c r="D116" s="177"/>
      <c r="E116" s="177"/>
      <c r="F116" s="174"/>
    </row>
    <row r="117" spans="1:6" s="109" customFormat="1" ht="16.5" thickBot="1" x14ac:dyDescent="0.25">
      <c r="A117" s="161"/>
      <c r="B117" s="111" t="s">
        <v>117</v>
      </c>
      <c r="C117" s="110" t="s">
        <v>124</v>
      </c>
      <c r="D117" s="177"/>
      <c r="E117" s="177"/>
      <c r="F117" s="174"/>
    </row>
    <row r="118" spans="1:6" s="109" customFormat="1" ht="15.75" thickBot="1" x14ac:dyDescent="0.25">
      <c r="A118" s="161"/>
      <c r="B118" s="146" t="s">
        <v>123</v>
      </c>
      <c r="C118" s="147" t="s">
        <v>122</v>
      </c>
      <c r="D118" s="177"/>
      <c r="E118" s="177"/>
      <c r="F118" s="174"/>
    </row>
    <row r="119" spans="1:6" s="109" customFormat="1" ht="15.75" thickBot="1" x14ac:dyDescent="0.25">
      <c r="A119" s="161"/>
      <c r="B119" s="146" t="s">
        <v>121</v>
      </c>
      <c r="C119" s="147" t="s">
        <v>120</v>
      </c>
      <c r="D119" s="177"/>
      <c r="E119" s="177"/>
      <c r="F119" s="174"/>
    </row>
    <row r="120" spans="1:6" s="109" customFormat="1" ht="15.75" thickBot="1" x14ac:dyDescent="0.25">
      <c r="A120" s="161"/>
      <c r="B120" s="146" t="s">
        <v>119</v>
      </c>
      <c r="C120" s="147" t="s">
        <v>118</v>
      </c>
      <c r="D120" s="177"/>
      <c r="E120" s="177"/>
      <c r="F120" s="174"/>
    </row>
    <row r="121" spans="1:6" s="109" customFormat="1" ht="16.5" thickBot="1" x14ac:dyDescent="0.25">
      <c r="A121" s="161"/>
      <c r="B121" s="163"/>
      <c r="C121" s="177"/>
      <c r="D121" s="177"/>
      <c r="E121" s="177"/>
      <c r="F121" s="174"/>
    </row>
    <row r="122" spans="1:6" s="109" customFormat="1" ht="16.5" thickBot="1" x14ac:dyDescent="0.25">
      <c r="A122" s="161"/>
      <c r="B122" s="111" t="s">
        <v>117</v>
      </c>
      <c r="C122" s="110" t="s">
        <v>116</v>
      </c>
      <c r="D122" s="177"/>
      <c r="E122" s="177"/>
      <c r="F122" s="174"/>
    </row>
    <row r="123" spans="1:6" s="109" customFormat="1" ht="15.75" customHeight="1" thickBot="1" x14ac:dyDescent="0.25">
      <c r="A123" s="161"/>
      <c r="B123" s="146" t="s">
        <v>115</v>
      </c>
      <c r="C123" s="147" t="s">
        <v>114</v>
      </c>
      <c r="D123" s="177"/>
      <c r="E123" s="177"/>
      <c r="F123" s="174"/>
    </row>
    <row r="124" spans="1:6" s="109" customFormat="1" ht="15.75" customHeight="1" thickBot="1" x14ac:dyDescent="0.25">
      <c r="A124" s="161"/>
      <c r="B124" s="146" t="s">
        <v>113</v>
      </c>
      <c r="C124" s="147" t="s">
        <v>112</v>
      </c>
      <c r="D124" s="177"/>
      <c r="E124" s="177"/>
      <c r="F124" s="174"/>
    </row>
    <row r="125" spans="1:6" s="109" customFormat="1" ht="15.75" customHeight="1" thickBot="1" x14ac:dyDescent="0.25">
      <c r="A125" s="161"/>
      <c r="B125" s="146" t="s">
        <v>111</v>
      </c>
      <c r="C125" s="147" t="s">
        <v>110</v>
      </c>
      <c r="D125" s="177"/>
      <c r="E125" s="177"/>
      <c r="F125" s="174"/>
    </row>
    <row r="126" spans="1:6" s="109" customFormat="1" ht="10.5" customHeight="1" x14ac:dyDescent="0.2">
      <c r="A126" s="161"/>
      <c r="B126" s="177"/>
      <c r="C126" s="177"/>
      <c r="D126" s="177"/>
      <c r="E126" s="177"/>
      <c r="F126" s="174"/>
    </row>
    <row r="127" spans="1:6" s="109" customFormat="1" x14ac:dyDescent="0.2">
      <c r="A127" s="161"/>
      <c r="B127" s="162" t="s">
        <v>109</v>
      </c>
      <c r="C127" s="177"/>
      <c r="D127" s="177"/>
      <c r="E127" s="177"/>
      <c r="F127" s="174"/>
    </row>
    <row r="128" spans="1:6" s="109" customFormat="1" x14ac:dyDescent="0.2">
      <c r="A128" s="161"/>
      <c r="B128" s="190" t="s">
        <v>108</v>
      </c>
      <c r="C128" s="190"/>
      <c r="D128" s="190"/>
      <c r="E128" s="190"/>
      <c r="F128" s="174"/>
    </row>
    <row r="129" spans="1:6" s="109" customFormat="1" x14ac:dyDescent="0.2">
      <c r="A129" s="161"/>
      <c r="B129" s="177"/>
      <c r="C129" s="177"/>
      <c r="D129" s="177"/>
      <c r="E129" s="177"/>
      <c r="F129" s="174"/>
    </row>
    <row r="130" spans="1:6" s="109" customFormat="1" ht="15.75" x14ac:dyDescent="0.25">
      <c r="A130" s="161"/>
      <c r="B130" s="177" t="s">
        <v>254</v>
      </c>
      <c r="C130" s="177"/>
      <c r="D130" s="177"/>
      <c r="E130" s="177"/>
      <c r="F130" s="174"/>
    </row>
    <row r="131" spans="1:6" s="109" customFormat="1" x14ac:dyDescent="0.2">
      <c r="A131" s="161"/>
      <c r="B131" s="177" t="s">
        <v>256</v>
      </c>
      <c r="C131" s="177"/>
      <c r="D131" s="177"/>
      <c r="E131" s="177"/>
      <c r="F131" s="174"/>
    </row>
    <row r="132" spans="1:6" s="109" customFormat="1" x14ac:dyDescent="0.2">
      <c r="A132" s="161"/>
      <c r="B132" s="190" t="s">
        <v>255</v>
      </c>
      <c r="C132" s="190"/>
      <c r="D132" s="190"/>
      <c r="E132" s="190"/>
      <c r="F132" s="178"/>
    </row>
    <row r="133" spans="1:6" s="109" customFormat="1" x14ac:dyDescent="0.2">
      <c r="A133" s="161"/>
      <c r="B133" s="177"/>
      <c r="C133" s="177"/>
      <c r="D133" s="177"/>
      <c r="E133" s="177"/>
      <c r="F133" s="174"/>
    </row>
    <row r="134" spans="1:6" s="109" customFormat="1" ht="15.75" x14ac:dyDescent="0.25">
      <c r="A134" s="161"/>
      <c r="B134" s="177" t="s">
        <v>253</v>
      </c>
      <c r="C134" s="177"/>
      <c r="D134" s="177"/>
      <c r="E134" s="177"/>
      <c r="F134" s="174"/>
    </row>
    <row r="135" spans="1:6" x14ac:dyDescent="0.25">
      <c r="A135" s="156"/>
      <c r="B135" s="190" t="s">
        <v>252</v>
      </c>
      <c r="C135" s="190"/>
      <c r="D135" s="190"/>
      <c r="E135" s="190"/>
      <c r="F135" s="179"/>
    </row>
    <row r="136" spans="1:6" ht="9" customHeight="1" x14ac:dyDescent="0.25">
      <c r="A136" s="156"/>
      <c r="B136" s="157"/>
      <c r="C136" s="157"/>
      <c r="D136" s="157"/>
      <c r="E136" s="157"/>
      <c r="F136" s="158"/>
    </row>
    <row r="137" spans="1:6" x14ac:dyDescent="0.25">
      <c r="A137" s="156"/>
      <c r="B137" s="190" t="s">
        <v>107</v>
      </c>
      <c r="C137" s="190"/>
      <c r="D137" s="190"/>
      <c r="E137" s="190"/>
      <c r="F137" s="158"/>
    </row>
    <row r="138" spans="1:6" ht="9.75" customHeight="1" thickBot="1" x14ac:dyDescent="0.3">
      <c r="A138" s="156"/>
      <c r="B138" s="180"/>
      <c r="C138" s="180"/>
      <c r="D138" s="180"/>
      <c r="E138" s="180"/>
      <c r="F138" s="158"/>
    </row>
    <row r="139" spans="1:6" ht="16.5" customHeight="1" thickBot="1" x14ac:dyDescent="0.3">
      <c r="A139" s="156" t="s">
        <v>106</v>
      </c>
      <c r="B139" s="214" t="s">
        <v>105</v>
      </c>
      <c r="C139" s="205"/>
      <c r="D139" s="157"/>
      <c r="E139" s="157"/>
      <c r="F139" s="158"/>
    </row>
    <row r="140" spans="1:6" ht="15.75" thickBot="1" x14ac:dyDescent="0.3">
      <c r="A140" s="156"/>
      <c r="B140" s="215" t="s">
        <v>104</v>
      </c>
      <c r="C140" s="217" t="s">
        <v>103</v>
      </c>
      <c r="D140" s="157"/>
      <c r="E140" s="157"/>
      <c r="F140" s="158"/>
    </row>
    <row r="141" spans="1:6" ht="105.75" thickBot="1" x14ac:dyDescent="0.3">
      <c r="A141" s="156"/>
      <c r="B141" s="216" t="s">
        <v>102</v>
      </c>
      <c r="C141" s="195" t="s">
        <v>259</v>
      </c>
      <c r="D141" s="157"/>
      <c r="E141" s="157"/>
      <c r="F141" s="158"/>
    </row>
    <row r="142" spans="1:6" ht="64.5" customHeight="1" thickBot="1" x14ac:dyDescent="0.3">
      <c r="A142" s="156"/>
      <c r="B142" s="219" t="s">
        <v>101</v>
      </c>
      <c r="C142" s="218" t="s">
        <v>260</v>
      </c>
      <c r="D142" s="157"/>
      <c r="E142" s="157"/>
      <c r="F142" s="158"/>
    </row>
    <row r="143" spans="1:6" ht="31.5" customHeight="1" x14ac:dyDescent="0.25">
      <c r="A143" s="156"/>
      <c r="B143" s="181"/>
      <c r="C143" s="181"/>
      <c r="D143" s="181"/>
      <c r="E143" s="181"/>
      <c r="F143" s="182"/>
    </row>
    <row r="144" spans="1:6" ht="15.75" x14ac:dyDescent="0.25">
      <c r="A144" s="156"/>
      <c r="B144" s="190" t="s">
        <v>200</v>
      </c>
      <c r="C144" s="190"/>
      <c r="D144" s="190"/>
      <c r="E144" s="190"/>
      <c r="F144" s="179"/>
    </row>
    <row r="145" spans="1:6" ht="15.75" x14ac:dyDescent="0.25">
      <c r="A145" s="156"/>
      <c r="B145" s="190" t="s">
        <v>201</v>
      </c>
      <c r="C145" s="190"/>
      <c r="D145" s="190"/>
      <c r="E145" s="190"/>
      <c r="F145" s="179"/>
    </row>
    <row r="146" spans="1:6" ht="15.75" x14ac:dyDescent="0.25">
      <c r="A146" s="156"/>
      <c r="B146" s="190" t="s">
        <v>202</v>
      </c>
      <c r="C146" s="190"/>
      <c r="D146" s="190"/>
      <c r="E146" s="190"/>
      <c r="F146" s="179"/>
    </row>
    <row r="147" spans="1:6" ht="15.75" x14ac:dyDescent="0.25">
      <c r="A147" s="156"/>
      <c r="B147" s="190" t="s">
        <v>203</v>
      </c>
      <c r="C147" s="190"/>
      <c r="D147" s="190"/>
      <c r="E147" s="190"/>
      <c r="F147" s="179"/>
    </row>
    <row r="148" spans="1:6" ht="15.75" x14ac:dyDescent="0.25">
      <c r="A148" s="156"/>
      <c r="B148" s="190" t="s">
        <v>204</v>
      </c>
      <c r="C148" s="190"/>
      <c r="D148" s="190"/>
      <c r="E148" s="190"/>
      <c r="F148" s="179"/>
    </row>
    <row r="149" spans="1:6" ht="15.75" thickBot="1" x14ac:dyDescent="0.3">
      <c r="A149" s="183"/>
      <c r="B149" s="184"/>
      <c r="C149" s="184"/>
      <c r="D149" s="184"/>
      <c r="E149" s="184"/>
      <c r="F149" s="185"/>
    </row>
  </sheetData>
  <mergeCells count="2">
    <mergeCell ref="D98:D99"/>
    <mergeCell ref="B98:C99"/>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T74"/>
  <sheetViews>
    <sheetView showGridLines="0" zoomScaleNormal="100" workbookViewId="0">
      <pane ySplit="1" topLeftCell="A2" activePane="bottomLeft" state="frozen"/>
      <selection pane="bottomLeft" activeCell="G16" sqref="G16"/>
    </sheetView>
  </sheetViews>
  <sheetFormatPr baseColWidth="10" defaultColWidth="9.140625" defaultRowHeight="12.75" x14ac:dyDescent="0.2"/>
  <cols>
    <col min="1" max="1" width="3.42578125" style="3" customWidth="1"/>
    <col min="2" max="2" width="57.7109375" style="29" bestFit="1" customWidth="1"/>
    <col min="3" max="3" width="22" style="29" customWidth="1"/>
    <col min="4" max="4" width="21.7109375" style="3" bestFit="1" customWidth="1"/>
    <col min="5" max="5" width="66.42578125" style="3" bestFit="1" customWidth="1"/>
    <col min="6" max="6" width="33.42578125" style="3" bestFit="1" customWidth="1"/>
    <col min="7" max="16384" width="9.140625" style="3"/>
  </cols>
  <sheetData>
    <row r="1" spans="2:6" s="1" customFormat="1" ht="47.25" x14ac:dyDescent="0.2">
      <c r="B1" s="132" t="s">
        <v>71</v>
      </c>
      <c r="C1" s="133" t="s">
        <v>70</v>
      </c>
      <c r="D1" s="132" t="s">
        <v>46</v>
      </c>
      <c r="E1" s="132" t="s">
        <v>42</v>
      </c>
      <c r="F1" s="132"/>
    </row>
    <row r="2" spans="2:6" s="4" customFormat="1" ht="15" x14ac:dyDescent="0.2">
      <c r="B2" s="134" t="s">
        <v>72</v>
      </c>
      <c r="C2" s="134" t="s">
        <v>65</v>
      </c>
      <c r="D2" s="135" t="s">
        <v>60</v>
      </c>
      <c r="E2" s="136" t="s">
        <v>1</v>
      </c>
      <c r="F2" s="135"/>
    </row>
    <row r="3" spans="2:6" s="4" customFormat="1" ht="30" x14ac:dyDescent="0.2">
      <c r="B3" s="134" t="s">
        <v>73</v>
      </c>
      <c r="C3" s="134" t="s">
        <v>66</v>
      </c>
      <c r="D3" s="135" t="s">
        <v>61</v>
      </c>
      <c r="E3" s="136" t="s">
        <v>2</v>
      </c>
      <c r="F3" s="135"/>
    </row>
    <row r="4" spans="2:6" s="4" customFormat="1" ht="30" x14ac:dyDescent="0.2">
      <c r="B4" s="134" t="s">
        <v>74</v>
      </c>
      <c r="C4" s="134" t="s">
        <v>67</v>
      </c>
      <c r="D4" s="135" t="s">
        <v>62</v>
      </c>
      <c r="E4" s="136" t="s">
        <v>3</v>
      </c>
      <c r="F4" s="135"/>
    </row>
    <row r="5" spans="2:6" s="4" customFormat="1" ht="30" x14ac:dyDescent="0.2">
      <c r="B5" s="134" t="s">
        <v>75</v>
      </c>
      <c r="C5" s="134" t="s">
        <v>68</v>
      </c>
      <c r="D5" s="137"/>
      <c r="E5" s="136" t="s">
        <v>4</v>
      </c>
      <c r="F5" s="137"/>
    </row>
    <row r="6" spans="2:6" s="4" customFormat="1" ht="30" x14ac:dyDescent="0.2">
      <c r="B6" s="134" t="s">
        <v>76</v>
      </c>
      <c r="C6" s="134" t="s">
        <v>69</v>
      </c>
      <c r="D6" s="137"/>
      <c r="E6" s="138" t="s">
        <v>41</v>
      </c>
      <c r="F6" s="137"/>
    </row>
    <row r="7" spans="2:6" s="4" customFormat="1" ht="15.75" x14ac:dyDescent="0.2">
      <c r="B7" s="134" t="s">
        <v>77</v>
      </c>
      <c r="C7" s="134" t="s">
        <v>0</v>
      </c>
      <c r="D7" s="137"/>
      <c r="E7" s="138" t="s">
        <v>205</v>
      </c>
      <c r="F7" s="137"/>
    </row>
    <row r="8" spans="2:6" s="4" customFormat="1" ht="15.75" x14ac:dyDescent="0.2">
      <c r="B8" s="134" t="s">
        <v>78</v>
      </c>
      <c r="C8" s="134"/>
      <c r="D8" s="137"/>
      <c r="E8" s="138" t="s">
        <v>40</v>
      </c>
      <c r="F8" s="137"/>
    </row>
    <row r="9" spans="2:6" s="4" customFormat="1" ht="15.75" x14ac:dyDescent="0.2">
      <c r="B9" s="134" t="s">
        <v>79</v>
      </c>
      <c r="C9" s="134"/>
      <c r="D9" s="137"/>
      <c r="E9" s="138" t="s">
        <v>206</v>
      </c>
      <c r="F9" s="137"/>
    </row>
    <row r="10" spans="2:6" s="4" customFormat="1" ht="15" x14ac:dyDescent="0.2">
      <c r="B10" s="134" t="s">
        <v>80</v>
      </c>
      <c r="C10" s="134"/>
      <c r="D10" s="137"/>
      <c r="E10" s="139" t="s">
        <v>5</v>
      </c>
      <c r="F10" s="137"/>
    </row>
    <row r="11" spans="2:6" s="4" customFormat="1" ht="15" x14ac:dyDescent="0.2">
      <c r="B11" s="134" t="s">
        <v>81</v>
      </c>
      <c r="C11" s="134"/>
      <c r="D11" s="137"/>
      <c r="E11" s="139" t="s">
        <v>6</v>
      </c>
      <c r="F11" s="137"/>
    </row>
    <row r="12" spans="2:6" s="4" customFormat="1" ht="15" x14ac:dyDescent="0.2">
      <c r="B12" s="134" t="s">
        <v>82</v>
      </c>
      <c r="C12" s="140"/>
      <c r="D12" s="137"/>
      <c r="E12" s="139" t="s">
        <v>7</v>
      </c>
      <c r="F12" s="137"/>
    </row>
    <row r="13" spans="2:6" s="4" customFormat="1" ht="15" x14ac:dyDescent="0.2">
      <c r="B13" s="140"/>
      <c r="C13" s="140"/>
      <c r="D13" s="137"/>
      <c r="E13" s="139" t="s">
        <v>8</v>
      </c>
      <c r="F13" s="137"/>
    </row>
    <row r="14" spans="2:6" s="4" customFormat="1" ht="15" x14ac:dyDescent="0.2">
      <c r="B14" s="140"/>
      <c r="C14" s="140"/>
      <c r="D14" s="137"/>
      <c r="E14" s="139" t="s">
        <v>9</v>
      </c>
      <c r="F14" s="137"/>
    </row>
    <row r="15" spans="2:6" s="4" customFormat="1" ht="15" x14ac:dyDescent="0.2">
      <c r="B15" s="140"/>
      <c r="C15" s="140"/>
      <c r="D15" s="137"/>
      <c r="E15" s="139" t="s">
        <v>10</v>
      </c>
      <c r="F15" s="137"/>
    </row>
    <row r="16" spans="2:6" s="4" customFormat="1" ht="15" x14ac:dyDescent="0.2">
      <c r="B16" s="140"/>
      <c r="C16" s="140"/>
      <c r="D16" s="137"/>
      <c r="E16" s="139" t="s">
        <v>11</v>
      </c>
      <c r="F16" s="137"/>
    </row>
    <row r="17" spans="1:228" s="4" customFormat="1" ht="15" x14ac:dyDescent="0.2">
      <c r="B17" s="140"/>
      <c r="C17" s="140"/>
      <c r="D17" s="137"/>
      <c r="E17" s="139" t="s">
        <v>12</v>
      </c>
      <c r="F17" s="137"/>
    </row>
    <row r="18" spans="1:228" s="4" customFormat="1" ht="15" x14ac:dyDescent="0.2">
      <c r="B18" s="140"/>
      <c r="C18" s="140"/>
      <c r="D18" s="137"/>
      <c r="E18" s="139" t="s">
        <v>13</v>
      </c>
      <c r="F18" s="137"/>
    </row>
    <row r="19" spans="1:228" s="4" customFormat="1" ht="15" x14ac:dyDescent="0.2">
      <c r="B19" s="140"/>
      <c r="C19" s="140"/>
      <c r="D19" s="137"/>
      <c r="E19" s="139" t="s">
        <v>14</v>
      </c>
      <c r="F19" s="137"/>
    </row>
    <row r="20" spans="1:228" s="4" customFormat="1" ht="15" x14ac:dyDescent="0.2">
      <c r="B20" s="140"/>
      <c r="C20" s="140"/>
      <c r="D20" s="137"/>
      <c r="E20" s="136" t="s">
        <v>15</v>
      </c>
      <c r="F20" s="137"/>
    </row>
    <row r="21" spans="1:228" s="4" customFormat="1" ht="15" x14ac:dyDescent="0.2">
      <c r="B21" s="140"/>
      <c r="C21" s="140"/>
      <c r="D21" s="137"/>
      <c r="E21" s="139" t="s">
        <v>16</v>
      </c>
      <c r="F21" s="137"/>
    </row>
    <row r="22" spans="1:228" s="4" customFormat="1" ht="15" x14ac:dyDescent="0.2">
      <c r="B22" s="140"/>
      <c r="C22" s="140"/>
      <c r="D22" s="137"/>
      <c r="E22" s="139" t="s">
        <v>17</v>
      </c>
      <c r="F22" s="137"/>
    </row>
    <row r="23" spans="1:228" s="4" customFormat="1" ht="15" x14ac:dyDescent="0.2">
      <c r="B23" s="140"/>
      <c r="C23" s="140"/>
      <c r="D23" s="137"/>
      <c r="E23" s="139" t="s">
        <v>18</v>
      </c>
      <c r="F23" s="137"/>
    </row>
    <row r="24" spans="1:228" s="4" customFormat="1" ht="15" x14ac:dyDescent="0.2">
      <c r="B24" s="140"/>
      <c r="C24" s="140"/>
      <c r="D24" s="137"/>
      <c r="E24" s="139" t="s">
        <v>19</v>
      </c>
      <c r="F24" s="137"/>
    </row>
    <row r="25" spans="1:228" s="4" customFormat="1" ht="15" x14ac:dyDescent="0.2">
      <c r="B25" s="140"/>
      <c r="C25" s="140"/>
      <c r="D25" s="137"/>
      <c r="E25" s="139" t="s">
        <v>20</v>
      </c>
      <c r="F25" s="137"/>
    </row>
    <row r="26" spans="1:228" s="4" customFormat="1" ht="15" x14ac:dyDescent="0.2">
      <c r="B26" s="140"/>
      <c r="C26" s="140"/>
      <c r="D26" s="141"/>
      <c r="E26" s="139" t="s">
        <v>21</v>
      </c>
      <c r="F26" s="137"/>
    </row>
    <row r="27" spans="1:228" s="4" customFormat="1" ht="15" x14ac:dyDescent="0.2">
      <c r="A27" s="2"/>
      <c r="B27" s="140"/>
      <c r="C27" s="140"/>
      <c r="D27" s="141"/>
      <c r="E27" s="139" t="s">
        <v>22</v>
      </c>
      <c r="F27" s="141"/>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row>
    <row r="28" spans="1:228" s="4" customFormat="1" ht="15" x14ac:dyDescent="0.2">
      <c r="A28" s="2"/>
      <c r="B28" s="140"/>
      <c r="C28" s="140"/>
      <c r="D28" s="141"/>
      <c r="E28" s="139" t="s">
        <v>23</v>
      </c>
      <c r="F28" s="141"/>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row>
    <row r="29" spans="1:228" s="4" customFormat="1" ht="15" x14ac:dyDescent="0.2">
      <c r="A29" s="2"/>
      <c r="B29" s="142"/>
      <c r="C29" s="142"/>
      <c r="D29" s="141"/>
      <c r="E29" s="139" t="s">
        <v>24</v>
      </c>
      <c r="F29" s="141"/>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row>
    <row r="30" spans="1:228" s="4" customFormat="1" ht="15" x14ac:dyDescent="0.2">
      <c r="A30" s="2"/>
      <c r="B30" s="142"/>
      <c r="C30" s="142"/>
      <c r="D30" s="141"/>
      <c r="E30" s="139" t="s">
        <v>25</v>
      </c>
      <c r="F30" s="141"/>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row>
    <row r="31" spans="1:228" s="4" customFormat="1" ht="15" x14ac:dyDescent="0.2">
      <c r="A31" s="2"/>
      <c r="B31" s="142"/>
      <c r="C31" s="142"/>
      <c r="D31" s="141"/>
      <c r="E31" s="136" t="s">
        <v>26</v>
      </c>
      <c r="F31" s="141"/>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row>
    <row r="32" spans="1:228" s="4" customFormat="1" ht="15" x14ac:dyDescent="0.2">
      <c r="A32" s="2"/>
      <c r="B32" s="142"/>
      <c r="C32" s="142"/>
      <c r="D32" s="141"/>
      <c r="E32" s="136" t="s">
        <v>27</v>
      </c>
      <c r="F32" s="141"/>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row>
    <row r="33" spans="1:228" s="4" customFormat="1" ht="15" x14ac:dyDescent="0.2">
      <c r="A33" s="2"/>
      <c r="B33" s="142"/>
      <c r="C33" s="142"/>
      <c r="D33" s="141"/>
      <c r="E33" s="136" t="s">
        <v>28</v>
      </c>
      <c r="F33" s="141"/>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row>
    <row r="34" spans="1:228" s="4" customFormat="1" ht="15" x14ac:dyDescent="0.2">
      <c r="A34" s="2"/>
      <c r="B34" s="142"/>
      <c r="C34" s="142"/>
      <c r="D34" s="141"/>
      <c r="E34" s="136" t="s">
        <v>29</v>
      </c>
      <c r="F34" s="141"/>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row>
    <row r="35" spans="1:228" s="4" customFormat="1" ht="15" x14ac:dyDescent="0.2">
      <c r="A35" s="2"/>
      <c r="B35" s="142"/>
      <c r="C35" s="142"/>
      <c r="D35" s="141"/>
      <c r="E35" s="136" t="s">
        <v>30</v>
      </c>
      <c r="F35" s="141"/>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row>
    <row r="36" spans="1:228" s="4" customFormat="1" ht="15" x14ac:dyDescent="0.2">
      <c r="A36" s="2"/>
      <c r="B36" s="140"/>
      <c r="C36" s="140"/>
      <c r="D36" s="137"/>
      <c r="E36" s="136" t="s">
        <v>31</v>
      </c>
      <c r="F36" s="141"/>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row>
    <row r="37" spans="1:228" s="4" customFormat="1" ht="15" x14ac:dyDescent="0.2">
      <c r="B37" s="140"/>
      <c r="C37" s="140"/>
      <c r="D37" s="137"/>
      <c r="E37" s="136" t="s">
        <v>32</v>
      </c>
      <c r="F37" s="137"/>
    </row>
    <row r="38" spans="1:228" s="4" customFormat="1" ht="15" x14ac:dyDescent="0.2">
      <c r="B38" s="140"/>
      <c r="C38" s="140"/>
      <c r="D38" s="137"/>
      <c r="E38" s="136" t="s">
        <v>33</v>
      </c>
      <c r="F38" s="137"/>
    </row>
    <row r="39" spans="1:228" s="4" customFormat="1" ht="15.75" x14ac:dyDescent="0.2">
      <c r="B39" s="140"/>
      <c r="C39" s="140"/>
      <c r="D39" s="137"/>
      <c r="E39" s="138" t="s">
        <v>43</v>
      </c>
      <c r="F39" s="137"/>
    </row>
    <row r="40" spans="1:228" s="4" customFormat="1" x14ac:dyDescent="0.2">
      <c r="B40" s="12"/>
      <c r="C40" s="12"/>
    </row>
    <row r="41" spans="1:228" s="4" customFormat="1" x14ac:dyDescent="0.2">
      <c r="B41" s="12"/>
      <c r="C41" s="12"/>
    </row>
    <row r="42" spans="1:228" s="4" customFormat="1" x14ac:dyDescent="0.2">
      <c r="B42" s="12"/>
      <c r="C42" s="12"/>
    </row>
    <row r="43" spans="1:228" s="4" customFormat="1" x14ac:dyDescent="0.2">
      <c r="B43" s="12"/>
      <c r="C43" s="12"/>
      <c r="E43" s="5"/>
    </row>
    <row r="44" spans="1:228" s="4" customFormat="1" x14ac:dyDescent="0.2">
      <c r="B44" s="14"/>
      <c r="C44" s="14"/>
      <c r="D44" s="5"/>
    </row>
    <row r="45" spans="1:228" s="5" customFormat="1" x14ac:dyDescent="0.2">
      <c r="B45" s="12"/>
      <c r="C45" s="12"/>
      <c r="D45" s="4"/>
      <c r="E45" s="4"/>
    </row>
    <row r="46" spans="1:228" s="4" customFormat="1" x14ac:dyDescent="0.2">
      <c r="B46" s="12"/>
      <c r="C46" s="12"/>
    </row>
    <row r="47" spans="1:228" s="4" customFormat="1" x14ac:dyDescent="0.2">
      <c r="B47" s="12"/>
      <c r="C47" s="12"/>
      <c r="E47" s="3"/>
    </row>
    <row r="48" spans="1:228" s="4" customFormat="1" x14ac:dyDescent="0.2">
      <c r="B48" s="12"/>
      <c r="C48" s="12"/>
      <c r="E48" s="3"/>
    </row>
    <row r="49" spans="2:5" s="4" customFormat="1" x14ac:dyDescent="0.2">
      <c r="B49" s="12"/>
      <c r="C49" s="12"/>
      <c r="E49" s="3"/>
    </row>
    <row r="50" spans="2:5" s="4" customFormat="1" x14ac:dyDescent="0.2">
      <c r="B50" s="12"/>
      <c r="C50" s="12"/>
      <c r="E50" s="3"/>
    </row>
    <row r="51" spans="2:5" s="4" customFormat="1" x14ac:dyDescent="0.2">
      <c r="B51" s="12"/>
      <c r="C51" s="12"/>
      <c r="E51" s="3"/>
    </row>
    <row r="52" spans="2:5" s="4" customFormat="1" x14ac:dyDescent="0.2">
      <c r="B52" s="12"/>
      <c r="C52" s="12"/>
      <c r="E52" s="3"/>
    </row>
    <row r="53" spans="2:5" s="4" customFormat="1" x14ac:dyDescent="0.2">
      <c r="B53" s="12"/>
      <c r="C53" s="12"/>
      <c r="E53" s="3"/>
    </row>
    <row r="54" spans="2:5" s="4" customFormat="1" x14ac:dyDescent="0.2">
      <c r="B54" s="12"/>
      <c r="C54" s="12"/>
      <c r="E54" s="3"/>
    </row>
    <row r="55" spans="2:5" s="4" customFormat="1" x14ac:dyDescent="0.2">
      <c r="B55" s="12"/>
      <c r="C55" s="12"/>
      <c r="E55" s="3"/>
    </row>
    <row r="56" spans="2:5" s="4" customFormat="1" x14ac:dyDescent="0.2">
      <c r="B56" s="12"/>
      <c r="C56" s="12"/>
      <c r="E56" s="3"/>
    </row>
    <row r="57" spans="2:5" s="4" customFormat="1" x14ac:dyDescent="0.2">
      <c r="B57" s="14"/>
      <c r="C57" s="14"/>
      <c r="D57" s="5"/>
      <c r="E57" s="3"/>
    </row>
    <row r="58" spans="2:5" s="5" customFormat="1" x14ac:dyDescent="0.2">
      <c r="B58" s="12"/>
      <c r="C58" s="12"/>
      <c r="D58" s="4"/>
      <c r="E58" s="3"/>
    </row>
    <row r="59" spans="2:5" s="4" customFormat="1" x14ac:dyDescent="0.2">
      <c r="B59" s="12"/>
      <c r="C59" s="12"/>
      <c r="E59" s="3"/>
    </row>
    <row r="60" spans="2:5" s="4" customFormat="1" x14ac:dyDescent="0.2">
      <c r="B60" s="12"/>
      <c r="C60" s="12"/>
      <c r="E60" s="3"/>
    </row>
    <row r="61" spans="2:5" s="4" customFormat="1" x14ac:dyDescent="0.2">
      <c r="B61" s="12"/>
      <c r="C61" s="12"/>
      <c r="E61" s="3"/>
    </row>
    <row r="62" spans="2:5" s="4" customFormat="1" x14ac:dyDescent="0.2">
      <c r="B62" s="12"/>
      <c r="C62" s="12"/>
      <c r="E62" s="3"/>
    </row>
    <row r="63" spans="2:5" s="4" customFormat="1" x14ac:dyDescent="0.2">
      <c r="B63" s="12"/>
      <c r="C63" s="12"/>
      <c r="E63" s="3"/>
    </row>
    <row r="64" spans="2:5" s="4" customFormat="1" x14ac:dyDescent="0.2">
      <c r="B64" s="12"/>
      <c r="C64" s="12"/>
      <c r="E64" s="3"/>
    </row>
    <row r="65" spans="2:5" s="4" customFormat="1" x14ac:dyDescent="0.2">
      <c r="B65" s="12"/>
      <c r="C65" s="12"/>
      <c r="E65" s="3"/>
    </row>
    <row r="66" spans="2:5" s="4" customFormat="1" x14ac:dyDescent="0.2">
      <c r="B66" s="12"/>
      <c r="C66" s="12"/>
      <c r="E66" s="3"/>
    </row>
    <row r="67" spans="2:5" s="4" customFormat="1" x14ac:dyDescent="0.2">
      <c r="B67" s="12"/>
      <c r="C67" s="12"/>
      <c r="E67" s="3"/>
    </row>
    <row r="68" spans="2:5" s="4" customFormat="1" x14ac:dyDescent="0.2">
      <c r="B68" s="12"/>
      <c r="C68" s="12"/>
      <c r="E68" s="3"/>
    </row>
    <row r="69" spans="2:5" s="4" customFormat="1" x14ac:dyDescent="0.2">
      <c r="B69" s="16"/>
      <c r="C69" s="16"/>
      <c r="D69" s="6"/>
      <c r="E69" s="3"/>
    </row>
    <row r="70" spans="2:5" s="6" customFormat="1" x14ac:dyDescent="0.2">
      <c r="B70" s="16"/>
      <c r="C70" s="16"/>
      <c r="E70" s="3"/>
    </row>
    <row r="71" spans="2:5" s="6" customFormat="1" x14ac:dyDescent="0.2">
      <c r="B71" s="16"/>
      <c r="C71" s="16"/>
      <c r="E71" s="3"/>
    </row>
    <row r="72" spans="2:5" s="6" customFormat="1" x14ac:dyDescent="0.2">
      <c r="B72" s="16"/>
      <c r="C72" s="16"/>
      <c r="E72" s="3"/>
    </row>
    <row r="73" spans="2:5" s="6" customFormat="1" x14ac:dyDescent="0.2">
      <c r="B73" s="16"/>
      <c r="C73" s="16"/>
      <c r="E73" s="3"/>
    </row>
    <row r="74" spans="2:5" s="6" customFormat="1" x14ac:dyDescent="0.2">
      <c r="B74" s="29"/>
      <c r="C74" s="29"/>
      <c r="D74" s="3"/>
      <c r="E74" s="3"/>
    </row>
  </sheetData>
  <pageMargins left="0.11811023622047245" right="0.11811023622047245" top="0.55118110236220474" bottom="0.35433070866141736" header="0.31496062992125984" footer="0.31496062992125984"/>
  <pageSetup scale="43" orientation="landscape" horizont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CF88DA7C99714ABEA493B54EA6E2A8" ma:contentTypeVersion="5" ma:contentTypeDescription="Crear nuevo documento." ma:contentTypeScope="" ma:versionID="911b6e71534c7d602ebc4f79751ea7c8">
  <xsd:schema xmlns:xsd="http://www.w3.org/2001/XMLSchema" xmlns:xs="http://www.w3.org/2001/XMLSchema" xmlns:p="http://schemas.microsoft.com/office/2006/metadata/properties" xmlns:ns2="e9edc6da-80fb-449f-973a-cdb425173cc6" xmlns:ns3="d285cd39-e139-4fac-9d3e-3acac271c797" targetNamespace="http://schemas.microsoft.com/office/2006/metadata/properties" ma:root="true" ma:fieldsID="e8ebc816a0f0f2f0167aebc5b3d60f82" ns2:_="" ns3:_="">
    <xsd:import namespace="e9edc6da-80fb-449f-973a-cdb425173cc6"/>
    <xsd:import namespace="d285cd39-e139-4fac-9d3e-3acac271c7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edc6da-80fb-449f-973a-cdb425173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85cd39-e139-4fac-9d3e-3acac271c797"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D94DB7-46B2-4E02-90DB-340BFAEA1C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edc6da-80fb-449f-973a-cdb425173cc6"/>
    <ds:schemaRef ds:uri="d285cd39-e139-4fac-9d3e-3acac271c7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CEB45F-A65E-4C60-836E-F730BBDE4D82}">
  <ds:schemaRefs>
    <ds:schemaRef ds:uri="http://schemas.microsoft.com/sharepoint/v3/contenttype/forms"/>
  </ds:schemaRefs>
</ds:datastoreItem>
</file>

<file path=customXml/itemProps3.xml><?xml version="1.0" encoding="utf-8"?>
<ds:datastoreItem xmlns:ds="http://schemas.openxmlformats.org/officeDocument/2006/customXml" ds:itemID="{A6E40366-0055-4471-8BFA-910D6E77EEC8}">
  <ds:schemaRefs>
    <ds:schemaRef ds:uri="http://www.w3.org/XML/1998/namespace"/>
    <ds:schemaRef ds:uri="http://schemas.openxmlformats.org/package/2006/metadata/core-properties"/>
    <ds:schemaRef ds:uri="http://purl.org/dc/terms/"/>
    <ds:schemaRef ds:uri="http://schemas.microsoft.com/office/2006/metadata/properties"/>
    <ds:schemaRef ds:uri="e9edc6da-80fb-449f-973a-cdb425173cc6"/>
    <ds:schemaRef ds:uri="http://schemas.microsoft.com/office/2006/documentManagement/types"/>
    <ds:schemaRef ds:uri="http://schemas.microsoft.com/office/infopath/2007/PartnerControls"/>
    <ds:schemaRef ds:uri="http://purl.org/dc/elements/1.1/"/>
    <ds:schemaRef ds:uri="d285cd39-e139-4fac-9d3e-3acac271c79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Reg Act HW-SW-Servicios-IF-RH</vt:lpstr>
      <vt:lpstr>INSTRUCTIVO </vt:lpstr>
      <vt:lpstr>Listas</vt:lpstr>
      <vt:lpstr>'Reg Act HW-SW-Servicios-IF-RH'!Área_de_impresión</vt:lpstr>
      <vt:lpstr>Listas!Títulos_a_imprimir</vt:lpstr>
      <vt:lpstr>'Reg Act HW-SW-Servicios-IF-RH'!Títulos_a_imprimir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Galvez Gutierrez</dc:creator>
  <cp:lastModifiedBy>Luis Hernando Velandia Gomez</cp:lastModifiedBy>
  <cp:lastPrinted>2019-07-18T23:29:54Z</cp:lastPrinted>
  <dcterms:created xsi:type="dcterms:W3CDTF">2014-04-28T13:14:00Z</dcterms:created>
  <dcterms:modified xsi:type="dcterms:W3CDTF">2022-11-08T17:04:18Z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0x0101004FCF88DA7C99714ABEA493B54EA6E2A8</vt:lpwstr>
  </property>
</Properties>
</file>